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9410" windowHeight="7515" tabRatio="772" activeTab="0"/>
  </bookViews>
  <sheets>
    <sheet name="ปร.6" sheetId="1" r:id="rId1"/>
    <sheet name="ปร.5 (ก)" sheetId="2" r:id="rId2"/>
    <sheet name="ปร.5(ข)" sheetId="3" r:id="rId3"/>
    <sheet name="สรุป" sheetId="4" r:id="rId4"/>
    <sheet name="AA" sheetId="5" r:id="rId5"/>
    <sheet name="EE" sheetId="6" r:id="rId6"/>
    <sheet name="SN" sheetId="7" r:id="rId7"/>
    <sheet name="AC" sheetId="8" r:id="rId8"/>
    <sheet name="กลุ่ม2" sheetId="9" r:id="rId9"/>
    <sheet name="ครุภัณฑ์" sheetId="10" r:id="rId10"/>
    <sheet name="Sheet1" sheetId="11" r:id="rId11"/>
  </sheets>
  <definedNames>
    <definedName name="_xlfn.BAHTTEXT" hidden="1">#NAME?</definedName>
    <definedName name="_xlnm.Print_Area" localSheetId="4">'AA'!$A$1:$J$63</definedName>
    <definedName name="_xlnm.Print_Area" localSheetId="7">'AC'!$A$1:$J$25</definedName>
    <definedName name="_xlnm.Print_Area" localSheetId="5">'EE'!$A$1:$J$67</definedName>
    <definedName name="_xlnm.Print_Area" localSheetId="6">'SN'!$A$1:$J$24</definedName>
    <definedName name="_xlnm.Print_Area" localSheetId="8">'กลุ่ม2'!$A$1:$J$25</definedName>
    <definedName name="_xlnm.Print_Area" localSheetId="1">'ปร.5 (ก)'!$A$1:$F$37</definedName>
    <definedName name="_xlnm.Print_Area" localSheetId="2">'ปร.5(ข)'!$A$1:$F$22</definedName>
    <definedName name="_xlnm.Print_Area" localSheetId="0">'ปร.6'!$A$1:$F$34</definedName>
    <definedName name="_xlnm.Print_Area" localSheetId="3">'สรุป'!$A$1:$J$23</definedName>
    <definedName name="_xlnm.Print_Titles" localSheetId="4">'AA'!$6:$7</definedName>
    <definedName name="_xlnm.Print_Titles" localSheetId="7">'AC'!$1:$2</definedName>
    <definedName name="_xlnm.Print_Titles" localSheetId="5">'EE'!$1:$2</definedName>
    <definedName name="_xlnm.Print_Titles" localSheetId="9">'ครุภัณฑ์'!$6:$7</definedName>
  </definedNames>
  <calcPr fullCalcOnLoad="1"/>
</workbook>
</file>

<file path=xl/sharedStrings.xml><?xml version="1.0" encoding="utf-8"?>
<sst xmlns="http://schemas.openxmlformats.org/spreadsheetml/2006/main" count="528" uniqueCount="282">
  <si>
    <t>ลำดับที่</t>
  </si>
  <si>
    <t>ค่าแรงงาน</t>
  </si>
  <si>
    <t>หมายเหตุ</t>
  </si>
  <si>
    <t>จำนวน</t>
  </si>
  <si>
    <t>หน่วย</t>
  </si>
  <si>
    <t>ราคาต่อหน่วย</t>
  </si>
  <si>
    <t>จำนวนเงิน</t>
  </si>
  <si>
    <t>ตร.ม.</t>
  </si>
  <si>
    <t>รายการ</t>
  </si>
  <si>
    <t>สรุป</t>
  </si>
  <si>
    <t>Factor F</t>
  </si>
  <si>
    <t>เงื่อนไขการใช้ตาราง Factor F</t>
  </si>
  <si>
    <t>เงินประกันล่วงหน้าจ่าย  0 %</t>
  </si>
  <si>
    <t>เงินประกันผลงานหัก     0 %</t>
  </si>
  <si>
    <t>หมวดงานรื้อถอน</t>
  </si>
  <si>
    <t>- รื้อถอนฝ้าเพดาน</t>
  </si>
  <si>
    <t>- รื้อถอนระบบปรับอากาศของเดิม</t>
  </si>
  <si>
    <t>- รื้อถอนระบบไฟฟ้าแสงสว่างของเดิม</t>
  </si>
  <si>
    <t>เหมา</t>
  </si>
  <si>
    <t>รวม</t>
  </si>
  <si>
    <t>ชุด</t>
  </si>
  <si>
    <t xml:space="preserve">   โครงเคร่าเหล็กอาบสังกะสีเบอร์ 24</t>
  </si>
  <si>
    <t>ดอกเบี้ยเงินกู้    6 %</t>
  </si>
  <si>
    <t>ภาษีมูลค่าเพิ่ม     7 %</t>
  </si>
  <si>
    <t>ส่วนที่ 1 ค่างานต้นทุน</t>
  </si>
  <si>
    <t>กลุ่มงานที่ 1</t>
  </si>
  <si>
    <t>งานสถาปัตยกรรม</t>
  </si>
  <si>
    <t>งานผนัง - งานสี</t>
  </si>
  <si>
    <t>งานฝ้าเพดาน</t>
  </si>
  <si>
    <t>รวมราคารายการที่ 1 (งานสถาปัตยกรรม)</t>
  </si>
  <si>
    <t>ราคาวัสดุสิ่งของ</t>
  </si>
  <si>
    <t>ค่าวัสดุและค่าแรงงาน</t>
  </si>
  <si>
    <t>แบบ ปร.4</t>
  </si>
  <si>
    <t xml:space="preserve">แบบเลขที่  </t>
  </si>
  <si>
    <t xml:space="preserve">เมื่อวันที่       </t>
  </si>
  <si>
    <t>รวมราคารายการที่ 2 (งานระบบไฟฟ้าและสื่อสาร)</t>
  </si>
  <si>
    <t>งานระบบไฟฟ้าและสื่อสาร</t>
  </si>
  <si>
    <t>งานระบบดับเพลิง</t>
  </si>
  <si>
    <t xml:space="preserve">กลุ่มงานที่ 2 </t>
  </si>
  <si>
    <t>งานครุภัณฑ์จัดจ้างหรือสั่งทำ</t>
  </si>
  <si>
    <t>รวมราคารายการกลุ่มงานที่ 2</t>
  </si>
  <si>
    <t>งานตกแต่งผิวผนัง</t>
  </si>
  <si>
    <t xml:space="preserve"> งานตกแต่งผิวพื้น</t>
  </si>
  <si>
    <t xml:space="preserve"> งานประตู - ช่องหน้าต่างช่องแสง</t>
  </si>
  <si>
    <t>งานทาสี</t>
  </si>
  <si>
    <t>งานเบ็ดเตล็ด</t>
  </si>
  <si>
    <t xml:space="preserve">  - BF1 ชั้นวางรองเท้าและตู้ไฟขนาด0.80x2.45ม.</t>
  </si>
  <si>
    <t xml:space="preserve">  - BF2กล่องวางของขนาด0.40x2.55ม.</t>
  </si>
  <si>
    <t xml:space="preserve">  - BF3ชั้นวางของขนาด0.60x2.40ม.</t>
  </si>
  <si>
    <t xml:space="preserve">  - BF4ตู้เตี้ยและชั้นวางของขนาด2.00x2.20ม.</t>
  </si>
  <si>
    <t xml:space="preserve">  - BF5ตู้เตี้ยและตู้ลอยขนาด1.40x1.70ม.</t>
  </si>
  <si>
    <t xml:space="preserve">  - BF6โต๊ะทำงานและตู้ลอยขนาด1.80x1.75ม.</t>
  </si>
  <si>
    <t xml:space="preserve">  - BF7กระดานกระจกขนาด1.20x2.00ม.</t>
  </si>
  <si>
    <t xml:space="preserve">  - LF1 โต๊ะทำงานขนาด0.74x1.75x0.75 ม.</t>
  </si>
  <si>
    <t xml:space="preserve">  - LF2 โต๊ะทำงานขนาด0.80x1.75x0.75 ม.</t>
  </si>
  <si>
    <t xml:space="preserve">  - LF3โต๊ะทำงานขนาด0.60x1.3x0.75 ม.</t>
  </si>
  <si>
    <t xml:space="preserve">  - LF4ผนังกั้นโต๊ะทำงานขนาด1.75x1.15 ม.</t>
  </si>
  <si>
    <t xml:space="preserve">  - LF5ตู้LOCKERเหล็กฉีก ขนาด3.30x2.00 ม.</t>
  </si>
  <si>
    <t>งานตกแต่งภายในอาคาร</t>
  </si>
  <si>
    <t>ครุภัณฑ์สร้างกับที่( BUILT-IN)</t>
  </si>
  <si>
    <t>รื้อขนไป</t>
  </si>
  <si>
    <t>รื้อกอง</t>
  </si>
  <si>
    <t xml:space="preserve"> - CL-1 ฝ้ายิปซั่มบอร์ดหนา 9 มม.ฉาบเรียบ</t>
  </si>
  <si>
    <t xml:space="preserve">ฉาบเรียบโครงเคร่าเหล็กอาบสังกะสีขนาด 75 มม. </t>
  </si>
  <si>
    <t xml:space="preserve"> ปูกระเบื้องยางลายไม้ </t>
  </si>
  <si>
    <t xml:space="preserve"> ขนาด 600 x 600 มม. HPL (ANTI-STATIC)</t>
  </si>
  <si>
    <t xml:space="preserve"> - ประฅูเข้าห้องเก็บหลักฐาน บานเลื่อน กรอบวงกบ</t>
  </si>
  <si>
    <t xml:space="preserve">หนา8มม.ขนาด 1.80 x 2.55 ม. </t>
  </si>
  <si>
    <t xml:space="preserve">หนา8มม.ขนาด 1.80 x 1.40 ม. </t>
  </si>
  <si>
    <t xml:space="preserve">หนา8มม.ขนาด 1.00-1.25 x 2.20 ม. </t>
  </si>
  <si>
    <t xml:space="preserve">หนา8มม.ขนาด 0.50 x 1.00 ม. </t>
  </si>
  <si>
    <t xml:space="preserve"> - ป้ายชื่อห้องอะคริลิค ขุ่น ขนาด 0.45x2.00ม.</t>
  </si>
  <si>
    <t xml:space="preserve">  - ถาดรองเครื่อง FRED ขนาด0.28x0.70ม.</t>
  </si>
  <si>
    <t xml:space="preserve">  - LF6ชั้นเก็บของเหล็กฉีก ขนาด0.70x1.05x2.00 ม.</t>
  </si>
  <si>
    <t>- รื้อถอนบานประตูและวงกบเดิม</t>
  </si>
  <si>
    <t xml:space="preserve"> พร้อมบัวเชิงผนังสีดำ</t>
  </si>
  <si>
    <t xml:space="preserve">  Logo  สแตนเลสกัดกรดยกขอบพร้อมตัวอักษร</t>
  </si>
  <si>
    <t>กว้าง</t>
  </si>
  <si>
    <t>สูง</t>
  </si>
  <si>
    <t>ตร.ฟ.</t>
  </si>
  <si>
    <t>กระจก</t>
  </si>
  <si>
    <t>วงกบ</t>
  </si>
  <si>
    <t>โช๊ค</t>
  </si>
  <si>
    <t>ตัวหนีบ</t>
  </si>
  <si>
    <t>กุญแจ</t>
  </si>
  <si>
    <t>ชุดเลื่อน</t>
  </si>
  <si>
    <t>ราง</t>
  </si>
  <si>
    <t>มือจับ</t>
  </si>
  <si>
    <t>ราคากระจก</t>
  </si>
  <si>
    <t>รวมราคา</t>
  </si>
  <si>
    <t>ขนาด0.90x2.20ม.มือจับสแตนเลสกล่องรูปตัวL ยาว1000มม.</t>
  </si>
  <si>
    <t>มือจับสแตนเลสกล่องรูปตัวL ยาว1000มม.</t>
  </si>
  <si>
    <t xml:space="preserve"> -  ประตูGD1 บานเดี่ยวกระจก TEMPERใส หนา10มม.เปลือย </t>
  </si>
  <si>
    <t xml:space="preserve"> -  ประตูGD2 กรอบวงกบอลูมิเนียม'ดำ บานกระจก </t>
  </si>
  <si>
    <t xml:space="preserve">และกรอบบานอลูมิเนียมสีดำ กระจกTEMPERใส หนา 8 มม.  </t>
  </si>
  <si>
    <t xml:space="preserve"> - ช่องกระจกติดตายกรอบอลูมิเนียมดำ กระจก TEMPER ใส</t>
  </si>
  <si>
    <t xml:space="preserve"> - ช่องกระจกติดตายกรอบอลูมิเนียมดำ กระจก TEMPERใส</t>
  </si>
  <si>
    <t xml:space="preserve"> - ช่องกระจกติดตายกรอบอลูมิเนียมดำ กระจกTEMPER ใส</t>
  </si>
  <si>
    <t xml:space="preserve">TEMPERใส หนา10มม.เปลือย ขนาด 0.90 x 2.20 ม.   </t>
  </si>
  <si>
    <r>
      <t>กลุ่มงาน/งาน</t>
    </r>
    <r>
      <rPr>
        <sz val="14"/>
        <rFont val="Angsana New"/>
        <family val="1"/>
      </rPr>
      <t xml:space="preserve">   ส่วนที่ 2  (งานครุภัณฑ์จัดซื้อหรือสั่งซื้อ)</t>
    </r>
  </si>
  <si>
    <t>งานจัดซื้อครุภัณฑ์ลอยตัว</t>
  </si>
  <si>
    <t xml:space="preserve">  - LF9โต๊ะกลาง ขนาด1.05x0.60X0.47 ม.</t>
  </si>
  <si>
    <t xml:space="preserve">  - LF10โต๊ะข้าง ขนาด0.60x0.60X0.47 ม.</t>
  </si>
  <si>
    <t xml:space="preserve">  - LF11โต๊ะกลม ขนาด0.80 ม.</t>
  </si>
  <si>
    <t xml:space="preserve">  - LF12 เก้าอี้ประชุมขาตายบุผ้าฝ้ายขนาด0.47x0.59x0.92ม.</t>
  </si>
  <si>
    <t xml:space="preserve">  - LF13 เก้าอี้ทำงานขาหมุนบุผ้าฝ้ายขนาด0.64x0.59x0.92ม.</t>
  </si>
  <si>
    <t xml:space="preserve">  - LF14 เก้าอี้ทำงานขาหมุนบุผ้าฝ้ายขนาด0.64x0.59x0.92ม.</t>
  </si>
  <si>
    <t>รวมราคารายการที่ 1</t>
  </si>
  <si>
    <t>รวมราคารายการที่ 2</t>
  </si>
  <si>
    <t>ระบบรักษาความปลอดภัย</t>
  </si>
  <si>
    <t xml:space="preserve">   พร้อมอุปกรณ์ กลอนประตู</t>
  </si>
  <si>
    <t>รวมราคารายการที่ 3</t>
  </si>
  <si>
    <t>กลุ่มงานที่ 2</t>
  </si>
  <si>
    <t>รวมค่าก่อสร้างทั้งสิ้น</t>
  </si>
  <si>
    <t>ขนาดหรือเนื้อที่อาคาร</t>
  </si>
  <si>
    <t>บาท/ตร.ม.</t>
  </si>
  <si>
    <t>ส่วนที่ 2 ครุภัณฑ์จัดซื้อหรือสั่งซื้อ</t>
  </si>
  <si>
    <t>รวมราคางานส่วนที่ 2 ครุภัณฑ์จัดซื้อหรือสั่งซื้อ</t>
  </si>
  <si>
    <t xml:space="preserve">      ค่างาน              รวมเป็นเงิน(บาท)</t>
  </si>
  <si>
    <t xml:space="preserve"> - ครุภัณฑ์ลอยตัว</t>
  </si>
  <si>
    <t xml:space="preserve"> - เครื่องปรับอากาศ</t>
  </si>
  <si>
    <t xml:space="preserve"> - ระบบรักษาความปลอดภัย</t>
  </si>
  <si>
    <t>กลุ่มงาน/งาน           ส่วนที่ 2 ครุภัณฑ์จัดซื้อหรือสั่งซื้อ</t>
  </si>
  <si>
    <t>รวมเป็นเงิน(บาท)</t>
  </si>
  <si>
    <t>รวมค่าก่อสร้างทั้งโครงการ</t>
  </si>
  <si>
    <t>ราคาประมาณ</t>
  </si>
  <si>
    <t>ตัวอักษร</t>
  </si>
  <si>
    <t xml:space="preserve">  ค่าก่อสร้างทั้งหมด     รวมเป็นเงิน(บาท)</t>
  </si>
  <si>
    <t>มือจับสแตนเลสกลมรูปตัวU ยาว350มม.</t>
  </si>
  <si>
    <t xml:space="preserve"> -  CL1     ทาสีน้ำอะคริลิค </t>
  </si>
  <si>
    <t xml:space="preserve">  - LF7 โซฟาบุหนังPU ขนาด0.93x2.03x0.92ม.</t>
  </si>
  <si>
    <t xml:space="preserve">  - LF8 อาร์แชร์บุหนังPU ขนาด0.60x0.78ม.</t>
  </si>
  <si>
    <t>งานระบบไฟฟ้า</t>
  </si>
  <si>
    <t>2.1.1</t>
  </si>
  <si>
    <t>แผงย่อยและเซอร์กิตเบรกเกอร์</t>
  </si>
  <si>
    <t>แผง LP</t>
  </si>
  <si>
    <t>พร้อมเมน 60 AT , 3P , IC 25 KA</t>
  </si>
  <si>
    <t xml:space="preserve"> - แผงย่อย ขนาด 18 วงจร MAIN LUG 100A</t>
  </si>
  <si>
    <t xml:space="preserve"> - MINIATURE CB 16 AT , 1P , IC 5 KA</t>
  </si>
  <si>
    <t xml:space="preserve"> - MINIATURE CB 20 AT , 1P , IC 5 KA</t>
  </si>
  <si>
    <t xml:space="preserve"> - MINIATURE CB 30 AT , 1P , IC 5 KA</t>
  </si>
  <si>
    <t>2.1.2</t>
  </si>
  <si>
    <t>ดวงโคมไฟฟ้าและอุปกรณ์</t>
  </si>
  <si>
    <t xml:space="preserve"> - โคมฟลูออเรสเซนต์ REFLEXTOR ขนาด 0.30x1.20 ม.</t>
  </si>
  <si>
    <t>หลอด DAY LIGHT LED &lt; 18 W T8 2 หลอด</t>
  </si>
  <si>
    <t xml:space="preserve"> - โคมฟลูออเรสเซนต์ LED TUBE DAY LIGHT &lt; 10 W</t>
  </si>
  <si>
    <t>T8 1 หลอด</t>
  </si>
  <si>
    <t xml:space="preserve"> - ดวงโคม DOWN LIGHT หลอด LED / E27</t>
  </si>
  <si>
    <t xml:space="preserve"> COOLWHITE &lt; 10 W.</t>
  </si>
  <si>
    <t xml:space="preserve"> - ดวงโคม WALL WATCHER หลอด LED / MI 16</t>
  </si>
  <si>
    <t>2.1.3</t>
  </si>
  <si>
    <t>สวิตช์และเต้ารับ</t>
  </si>
  <si>
    <t xml:space="preserve"> - สวิตช์ทางเดียว ขนาด 16A แรงดัน 250V </t>
  </si>
  <si>
    <t>พร้อมฝาครอบพลาสติก</t>
  </si>
  <si>
    <t xml:space="preserve"> - เต้ารับไฟฟ้าคู่ มีขาดินและมีม่านนิรภัย ขนาด 16 A </t>
  </si>
  <si>
    <t>แรงดัน 250 V พร้อมฝาครอบพลาสติก</t>
  </si>
  <si>
    <t xml:space="preserve"> - สวิตช์กดมีสัญลักษณ์กระดิ่ง </t>
  </si>
  <si>
    <t xml:space="preserve"> - กล่องเสียงกระดิ่งแบบ 2 เสียง ติดลอย</t>
  </si>
  <si>
    <t>2.1.4</t>
  </si>
  <si>
    <t>ท่อร้อยสายไฟฟ้า</t>
  </si>
  <si>
    <t xml:space="preserve"> - ท่อ EMT ขนาด DIA 15 mm.</t>
  </si>
  <si>
    <t xml:space="preserve"> - ท่อ EMT ขนาด DIA 20 mm.</t>
  </si>
  <si>
    <t xml:space="preserve"> - ท่อ EMT ขนาด DIA 40 mm.</t>
  </si>
  <si>
    <t xml:space="preserve"> - เบ็ดเตล็ด</t>
  </si>
  <si>
    <t>2.1.5</t>
  </si>
  <si>
    <t>สายไฟฟ้า</t>
  </si>
  <si>
    <t xml:space="preserve"> - สาย IEC 01 ขนาด 2.5 SQ.mm.</t>
  </si>
  <si>
    <t xml:space="preserve"> - สาย IEC 01 ขนาด 4 SQ.mm.</t>
  </si>
  <si>
    <t xml:space="preserve"> - สาย IEC 01 ขนาด 6 SQ.mm.</t>
  </si>
  <si>
    <t xml:space="preserve"> - สาย IEC 01 ขนาด 25 SQ.mm.</t>
  </si>
  <si>
    <t>ม.</t>
  </si>
  <si>
    <t>รวมราคารายการที่ 2.1 งานระบบไฟฟ้า</t>
  </si>
  <si>
    <t>งานระบบโทรศัพท์และคอมพิวเตอร์</t>
  </si>
  <si>
    <t>2.2.1</t>
  </si>
  <si>
    <t>เต้ารับโทรศัพท์และคอมพิวเตอร์</t>
  </si>
  <si>
    <t xml:space="preserve"> - เต้ารับโทรศัพท์ RJ11</t>
  </si>
  <si>
    <t xml:space="preserve"> - เต้ารับคอมพิวเตอร์ RJ45 CAT6</t>
  </si>
  <si>
    <t>2.2.2</t>
  </si>
  <si>
    <t>ท่อร้อยสายโทรศัพท์และคอมพิวเตอร์</t>
  </si>
  <si>
    <t>2.2.3</t>
  </si>
  <si>
    <t>สายสัญญาณโทรศัพท์และคอมพิวเตอร์</t>
  </si>
  <si>
    <t xml:space="preserve"> - สาย TIEV ขนาด 4 CORE  ขนาดตัวนำ 0.65 mm.</t>
  </si>
  <si>
    <t xml:space="preserve"> - สาย UTP CAT 6</t>
  </si>
  <si>
    <t>รวมราคารายการที่ 2.2 งานระบบโทรศัพท์และคอมพิวเตอร์</t>
  </si>
  <si>
    <t>งานระบบทีวีรวม</t>
  </si>
  <si>
    <t>2.3.1</t>
  </si>
  <si>
    <t>ชุดแยกและกระจายสัญญาณระบบทีวีรวม</t>
  </si>
  <si>
    <t xml:space="preserve"> - ชุดกระจายสัญญาณ (SPLITTER) ชนิด 4 ทาง</t>
  </si>
  <si>
    <t>2.3.2</t>
  </si>
  <si>
    <t>เต้ารับทีวี</t>
  </si>
  <si>
    <t>2.3.3</t>
  </si>
  <si>
    <t>ท่อร้อยสายระบบทีวีรวม</t>
  </si>
  <si>
    <t xml:space="preserve"> - เต้ารับทีวี RG-6</t>
  </si>
  <si>
    <t>2.3.4</t>
  </si>
  <si>
    <t>สายสัญญาณทีวีรวม</t>
  </si>
  <si>
    <t xml:space="preserve"> - สาย COAXIAL CABLE RG-6</t>
  </si>
  <si>
    <t>รวมราคารายการที่ 2.3 งานระบบทีวีรวม</t>
  </si>
  <si>
    <t>งานระบบปรับอากาศและระบายอากาศ</t>
  </si>
  <si>
    <t>ท่อน้ำยา และน้ำทิ้ง</t>
  </si>
  <si>
    <t xml:space="preserve"> - ท่อทองแดง ขนาด Ø 3/8"</t>
  </si>
  <si>
    <t xml:space="preserve"> - ท่อทองแดง ขนาด Ø 5/8"</t>
  </si>
  <si>
    <t>ฉนวนหุ้มท่อน้ำยาและน้ำทิ้ง</t>
  </si>
  <si>
    <t xml:space="preserve"> - ขนาด  Ø 3/8" THIRK 3/4"</t>
  </si>
  <si>
    <t xml:space="preserve"> - ขนาด  Ø 5/8" THIRK 3/4"</t>
  </si>
  <si>
    <t xml:space="preserve"> - ขนาด  Ø 1/2" THIRK 1/2"</t>
  </si>
  <si>
    <t>สายไฟฟ้า IEC 01</t>
  </si>
  <si>
    <t xml:space="preserve"> - ขนาด  Ø 1.5 ตร.ม.</t>
  </si>
  <si>
    <t xml:space="preserve"> - ขนาด  Ø 2.5 ตร.ม.</t>
  </si>
  <si>
    <t xml:space="preserve"> - ขนาด  Ø 4.0 ตร.ม.</t>
  </si>
  <si>
    <t>งาน</t>
  </si>
  <si>
    <t xml:space="preserve"> - ท่อ EMT ขนาด  Ø 1/2"</t>
  </si>
  <si>
    <t xml:space="preserve"> - ท่อ EMT ขนาด  Ø 3/4"</t>
  </si>
  <si>
    <t>งานระบบสุขาภิบาลและดับเพลิง</t>
  </si>
  <si>
    <t xml:space="preserve"> - เครื่องตรวจจับควันไฟ และความร้อน</t>
  </si>
  <si>
    <t xml:space="preserve"> - ชุดควบคุมเครื่องตรวจจับควันไฟ</t>
  </si>
  <si>
    <t xml:space="preserve"> - ระบบดับเพลิง FM200 ' สำหรับห้องตรวจพิสูจน์</t>
  </si>
  <si>
    <t>รวมราคารายการที่ 3 (งานระบบสุขาภิบาลและดับเพลิง)</t>
  </si>
  <si>
    <t>รวมราคารายการที่ 4 (งานระบบปรับอากาศและระบายอากาศ)</t>
  </si>
  <si>
    <t>รวมราคารายการที่ 1 - 4</t>
  </si>
  <si>
    <t>ส่วนที่ 2  (งานครุภัณฑ์จัดซื้อหรือสั่งซื้อ)</t>
  </si>
  <si>
    <t xml:space="preserve"> -      1   ,     2         ผนังยิปซั่มบอร์ด หนา 12 มม.กรุสองด้าน</t>
  </si>
  <si>
    <t xml:space="preserve"> -     2     ผิวผนังปูนฉาบดิบ สีธรรมชาติพร้อมสารเคลือบ</t>
  </si>
  <si>
    <t xml:space="preserve"> -     3     ผิวผนังเดิมติดวอล์ลเปเปอร์ลายอิฐ</t>
  </si>
  <si>
    <t xml:space="preserve"> -    F1      พื้นปูกระเบื้องลายไม้  พร้อมบัวยาง</t>
  </si>
  <si>
    <t xml:space="preserve"> -    F2    พื้นยกระดับโครงเหล็กปิดไม้อัดยาง 15 มม.</t>
  </si>
  <si>
    <t xml:space="preserve"> -    F3    พื้น RAISE FLOOR + 0.30 ม. </t>
  </si>
  <si>
    <t xml:space="preserve"> -     4      ผนังปูนเดิมทาสีน้ำอะคริลิค</t>
  </si>
  <si>
    <t xml:space="preserve"> -     1      ทาสีน้ำอะคริลิค </t>
  </si>
  <si>
    <t xml:space="preserve"> - กล้องวงจรปิด </t>
  </si>
  <si>
    <t xml:space="preserve"> - เครื่องสแกนลายนิ้วมือ  </t>
  </si>
  <si>
    <t>ภาษีมูลค่าเพิ่ม7%</t>
  </si>
  <si>
    <t>รวมราคาส่วนที่ 1</t>
  </si>
  <si>
    <t xml:space="preserve">                                   </t>
  </si>
  <si>
    <t xml:space="preserve">               </t>
  </si>
  <si>
    <t xml:space="preserve">                                          </t>
  </si>
  <si>
    <t xml:space="preserve">       แผ่น</t>
  </si>
  <si>
    <t xml:space="preserve">  รวมเป็นเงิน(บาท)</t>
  </si>
  <si>
    <t xml:space="preserve">ค่าวัสดุและค่าแรงงาน            </t>
  </si>
  <si>
    <t>ค่าก่อสร้างทั้งหมด</t>
  </si>
  <si>
    <t xml:space="preserve">แบบสรุปค่าก่อสร้าง                                                     แบบ ปร.5 (ข)           </t>
  </si>
  <si>
    <t>มูลค่าเพิ่ม7%</t>
  </si>
  <si>
    <t>รวมภาษี</t>
  </si>
  <si>
    <t xml:space="preserve">แบบสรุปค่าก่อสร้าง                                                แบบ ปร.5 (ก)            </t>
  </si>
  <si>
    <r>
      <t>กลุ่มงาน/งาน</t>
    </r>
    <r>
      <rPr>
        <sz val="14"/>
        <rFont val="Angsana New"/>
        <family val="1"/>
      </rPr>
      <t xml:space="preserve">   กลุ่มงานที่ 1   ( งานสถาปัตยกรรม , งานระบบไฟฟ้าและสื่อสาร, งานระบบสุขาภิบาลและดับเพลิง , งานระบบปรับอากาศและระบายอากาศ)</t>
    </r>
  </si>
  <si>
    <t>รวมราคากลุ่มงานที่ 1</t>
  </si>
  <si>
    <t>รวมราคากลุ่มงานที่ 2</t>
  </si>
  <si>
    <t>ส่วนที่ 2  งานครุภัณฑ์จัดซื้อหรือสั่งซื้อ</t>
  </si>
  <si>
    <t>ครุภัณฑ์ลอยตัว</t>
  </si>
  <si>
    <t>เครื่องปรับอากาศ</t>
  </si>
  <si>
    <t>รวมราคาส่วนที่ 2 งานครุภัณฑ์จัดซื้อหรือสั่งซื้อ</t>
  </si>
  <si>
    <t>รวมราคารายการ ส่วนที่ 2  งานครุภัณฑ์จัดซื้อหรือสั่งซื้อ</t>
  </si>
  <si>
    <t xml:space="preserve"> - เครื่องฟอกอากาศ (สำหรับห้อง ขนาด 39 ตร.ม.)</t>
  </si>
  <si>
    <t>รวมราคาส่วนที่ 2</t>
  </si>
  <si>
    <t>เฉลี่ยราคาประมาณ</t>
  </si>
  <si>
    <t xml:space="preserve"> - ท่อ PVC (CLASS 5) ขนาด Ø 1/2"</t>
  </si>
  <si>
    <t xml:space="preserve">สรุปค่าก่อสร้าง                                          แบบ ปร.6               </t>
  </si>
  <si>
    <t>ชื่อโครงการ/งานก่อสร้าง :  งานปรับปรุงห้องปฏิบัติการตรวจพิสูจน์หลักฐานดิจิตอล  กรมสอบสวนคดีพิเศษ (DSI)</t>
  </si>
  <si>
    <t>สถานที่ก่อสร้าง  :  ชั้น 5  อาคารกรมสอบสวนคดีพิเศษ</t>
  </si>
  <si>
    <t>หน่วยงานเจ้าของโครงการ/งานก่อสร้าง  :  กรมสอบสวนคดีพิเศษ กระทรวงยุติธรรม</t>
  </si>
  <si>
    <t>เงินล่วงหน้าจ่าย 0%</t>
  </si>
  <si>
    <t>รวมภาษีมูลค่าเพิ่ม 7% แล้ว</t>
  </si>
  <si>
    <t>คณะกรรมการกำหนดราคากลาง</t>
  </si>
  <si>
    <t>คำนวณราคากลาง  เมื่อวันที่        เดือน พฤศจิกายน  พ.ศ. 2559</t>
  </si>
  <si>
    <t xml:space="preserve">แบบ ปร.4  ที่แนบ           </t>
  </si>
  <si>
    <t>ชื่อโครงการ/งานก่อสร้าง :  งานปรับปรุงห้องปฏิบัติการตรวจพิสูจน์หลักฐานดิจิตอล</t>
  </si>
  <si>
    <r>
      <rPr>
        <b/>
        <sz val="14"/>
        <color indexed="8"/>
        <rFont val="Angsana New"/>
        <family val="1"/>
      </rPr>
      <t>คำนวณราคาโดย</t>
    </r>
    <r>
      <rPr>
        <sz val="14"/>
        <color indexed="8"/>
        <rFont val="Angsana New"/>
        <family val="1"/>
      </rPr>
      <t xml:space="preserve">  :  พ.ต.ต.ธวัชชัย ประดาอินทร์, นายชัชวาลย์ ปานประดิษฐ์, นายสุรัชต์ มหัทธนทวี และนางแคทรียา บำรุงเจริญ</t>
    </r>
  </si>
  <si>
    <t>เดือน  พฤศจิกายน พ.ศ.  2559</t>
  </si>
  <si>
    <t xml:space="preserve">งานระบบปรับอากาศ </t>
  </si>
  <si>
    <t xml:space="preserve"> -  เครื่องปรับอากาศแบบแยกส่วนชนิดแขวนเพดาน </t>
  </si>
  <si>
    <t>CEILING TYPE 38,000 บีทียู</t>
  </si>
  <si>
    <t xml:space="preserve"> -เครื่องปรับอากาศแบบแยกส่วนชนิดแขวนผนัง </t>
  </si>
  <si>
    <t xml:space="preserve"> มีจำนวน     14</t>
  </si>
  <si>
    <t>แบบเลขที่     IA-01-IA-03, ID-01-ID-31</t>
  </si>
  <si>
    <t>มีจำนวน      2            แผ่น</t>
  </si>
  <si>
    <t>แบบ ปร.4  ที่แนบ           มีจำนวน  10   แผ่น</t>
  </si>
  <si>
    <t xml:space="preserve">แบบ ปร.4 และ ปร. 5   ที่แนบ          </t>
  </si>
  <si>
    <t>แบบเลขที่    -  (รายละเอียด LF-7 - LF-14, รายการชี้แจงเพิ่มเติม)</t>
  </si>
  <si>
    <t>แบบเลขที่ IA-01-IA-03, ID-01-ID-31, รายละเอียด LF-7 - LF-14 และรายการชี้แจงเพิ่มเติม</t>
  </si>
  <si>
    <t>Wall Type  29,000 บีทียู</t>
  </si>
  <si>
    <t xml:space="preserve"> -  ม่านม้วนขนาด 1.20 x 2.20 ม.</t>
  </si>
  <si>
    <r>
      <rPr>
        <b/>
        <sz val="14"/>
        <color indexed="8"/>
        <rFont val="Angsana New"/>
        <family val="1"/>
      </rPr>
      <t>คำนวณราคาโดย</t>
    </r>
    <r>
      <rPr>
        <sz val="14"/>
        <color indexed="8"/>
        <rFont val="Angsana New"/>
        <family val="1"/>
      </rPr>
      <t xml:space="preserve"> </t>
    </r>
  </si>
  <si>
    <t>คำนวณราคากลาง เมื่อวันที่                 เดือน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</si>
</sst>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.00_);\(&quot;$&quot;#,##0.00\)"/>
    <numFmt numFmtId="188" formatCode="_-* #,##0_-;\-* #,##0_-;_-* &quot;-&quot;??_-;_-@_-"/>
    <numFmt numFmtId="189" formatCode="#,##0.00_ ;\-#,##0.00\ "/>
  </numFmts>
  <fonts count="53">
    <font>
      <sz val="10"/>
      <name val="Arial"/>
      <family val="0"/>
    </font>
    <font>
      <sz val="11"/>
      <color indexed="8"/>
      <name val="Tahoma"/>
      <family val="2"/>
    </font>
    <font>
      <sz val="14"/>
      <name val="CordiaUPC"/>
      <family val="2"/>
    </font>
    <font>
      <sz val="14"/>
      <name val="Angsana New"/>
      <family val="1"/>
    </font>
    <font>
      <sz val="14"/>
      <color indexed="8"/>
      <name val="Angsana New"/>
      <family val="1"/>
    </font>
    <font>
      <b/>
      <u val="single"/>
      <sz val="14"/>
      <name val="Angsana New"/>
      <family val="1"/>
    </font>
    <font>
      <i/>
      <sz val="14"/>
      <name val="Angsana New"/>
      <family val="1"/>
    </font>
    <font>
      <b/>
      <sz val="14"/>
      <name val="Angsana New"/>
      <family val="1"/>
    </font>
    <font>
      <u val="single"/>
      <sz val="14"/>
      <name val="Angsana New"/>
      <family val="1"/>
    </font>
    <font>
      <b/>
      <sz val="14"/>
      <color indexed="8"/>
      <name val="Angsana New"/>
      <family val="1"/>
    </font>
    <font>
      <sz val="14"/>
      <name val="Cordia New"/>
      <family val="2"/>
    </font>
    <font>
      <b/>
      <sz val="10"/>
      <name val="Arial"/>
      <family val="2"/>
    </font>
    <font>
      <u val="single"/>
      <sz val="14"/>
      <color indexed="8"/>
      <name val="Angsana New"/>
      <family val="1"/>
    </font>
    <font>
      <b/>
      <u val="single"/>
      <sz val="14"/>
      <color indexed="8"/>
      <name val="Angsana New"/>
      <family val="1"/>
    </font>
    <font>
      <b/>
      <sz val="16"/>
      <color indexed="8"/>
      <name val="Angsana New"/>
      <family val="1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Angsana New"/>
      <family val="1"/>
    </font>
    <font>
      <b/>
      <sz val="14"/>
      <color theme="1"/>
      <name val="Angsana New"/>
      <family val="1"/>
    </font>
    <font>
      <u val="single"/>
      <sz val="14"/>
      <color theme="1"/>
      <name val="Angsana New"/>
      <family val="1"/>
    </font>
    <font>
      <b/>
      <u val="single"/>
      <sz val="14"/>
      <color theme="1"/>
      <name val="Angsana New"/>
      <family val="1"/>
    </font>
    <font>
      <b/>
      <sz val="16"/>
      <color theme="1"/>
      <name val="Angsana New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hair"/>
    </border>
    <border>
      <left/>
      <right/>
      <top style="hair"/>
      <bottom style="hair"/>
    </border>
    <border>
      <left style="double"/>
      <right style="thin"/>
      <top style="double"/>
      <bottom style="hair"/>
    </border>
    <border>
      <left style="thin"/>
      <right style="thin"/>
      <top style="double"/>
      <bottom style="hair"/>
    </border>
    <border>
      <left/>
      <right style="thin"/>
      <top style="double"/>
      <bottom style="hair"/>
    </border>
    <border>
      <left/>
      <right/>
      <top style="double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/>
      <right style="thin"/>
      <top style="hair"/>
      <bottom style="double"/>
    </border>
    <border>
      <left/>
      <right/>
      <top style="double"/>
      <bottom/>
    </border>
    <border>
      <left style="double"/>
      <right style="thin"/>
      <top style="double"/>
      <bottom/>
    </border>
    <border>
      <left/>
      <right style="thin"/>
      <top style="double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hair"/>
      <bottom style="hair"/>
    </border>
    <border>
      <left/>
      <right style="double"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double"/>
    </border>
    <border>
      <left style="double"/>
      <right/>
      <top style="hair"/>
      <bottom style="hair"/>
    </border>
    <border>
      <left style="double"/>
      <right style="thin"/>
      <top style="hair"/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/>
      <right/>
      <top/>
      <bottom style="double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double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 style="double"/>
    </border>
    <border>
      <left/>
      <right style="double"/>
      <top style="hair"/>
      <bottom style="double"/>
    </border>
    <border>
      <left style="thin"/>
      <right/>
      <top style="double"/>
      <bottom/>
    </border>
    <border>
      <left/>
      <right style="double"/>
      <top style="double"/>
      <bottom/>
    </border>
    <border>
      <left style="thin"/>
      <right/>
      <top style="double"/>
      <bottom style="hair"/>
    </border>
    <border>
      <left/>
      <right style="double"/>
      <top style="double"/>
      <bottom style="hair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31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</cellStyleXfs>
  <cellXfs count="315">
    <xf numFmtId="0" fontId="0" fillId="0" borderId="0" xfId="0" applyAlignment="1">
      <alignment/>
    </xf>
    <xf numFmtId="0" fontId="3" fillId="0" borderId="10" xfId="0" applyFont="1" applyBorder="1" applyAlignment="1">
      <alignment horizontal="center" shrinkToFit="1"/>
    </xf>
    <xf numFmtId="43" fontId="3" fillId="0" borderId="10" xfId="42" applyFont="1" applyBorder="1" applyAlignment="1">
      <alignment horizontal="left" shrinkToFit="1"/>
    </xf>
    <xf numFmtId="43" fontId="3" fillId="0" borderId="10" xfId="42" applyFont="1" applyBorder="1" applyAlignment="1">
      <alignment horizontal="center" shrinkToFit="1"/>
    </xf>
    <xf numFmtId="43" fontId="48" fillId="0" borderId="0" xfId="42" applyFont="1" applyAlignment="1">
      <alignment shrinkToFit="1"/>
    </xf>
    <xf numFmtId="43" fontId="48" fillId="0" borderId="0" xfId="42" applyFont="1" applyAlignment="1">
      <alignment/>
    </xf>
    <xf numFmtId="0" fontId="48" fillId="0" borderId="0" xfId="0" applyFont="1" applyAlignment="1">
      <alignment/>
    </xf>
    <xf numFmtId="0" fontId="5" fillId="0" borderId="10" xfId="0" applyFont="1" applyBorder="1" applyAlignment="1">
      <alignment horizontal="left" shrinkToFi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43" fontId="3" fillId="0" borderId="10" xfId="42" applyFont="1" applyBorder="1" applyAlignment="1">
      <alignment/>
    </xf>
    <xf numFmtId="43" fontId="3" fillId="0" borderId="10" xfId="42" applyFont="1" applyBorder="1" applyAlignment="1">
      <alignment horizontal="center"/>
    </xf>
    <xf numFmtId="0" fontId="3" fillId="0" borderId="10" xfId="0" applyFont="1" applyBorder="1" applyAlignment="1" quotePrefix="1">
      <alignment/>
    </xf>
    <xf numFmtId="43" fontId="3" fillId="0" borderId="10" xfId="42" applyFont="1" applyBorder="1" applyAlignment="1" quotePrefix="1">
      <alignment horizontal="right"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/>
    </xf>
    <xf numFmtId="0" fontId="7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7" fillId="0" borderId="10" xfId="0" applyFont="1" applyBorder="1" applyAlignment="1" quotePrefix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 horizontal="left" shrinkToFit="1"/>
    </xf>
    <xf numFmtId="0" fontId="7" fillId="0" borderId="10" xfId="0" applyFont="1" applyBorder="1" applyAlignment="1">
      <alignment horizontal="center" shrinkToFit="1"/>
    </xf>
    <xf numFmtId="4" fontId="3" fillId="0" borderId="10" xfId="0" applyNumberFormat="1" applyFont="1" applyBorder="1" applyAlignment="1" quotePrefix="1">
      <alignment horizontal="right"/>
    </xf>
    <xf numFmtId="4" fontId="3" fillId="0" borderId="10" xfId="42" applyNumberFormat="1" applyFont="1" applyBorder="1" applyAlignment="1">
      <alignment/>
    </xf>
    <xf numFmtId="0" fontId="3" fillId="0" borderId="10" xfId="0" applyFont="1" applyBorder="1" applyAlignment="1">
      <alignment vertical="top"/>
    </xf>
    <xf numFmtId="0" fontId="3" fillId="0" borderId="10" xfId="0" applyFont="1" applyBorder="1" applyAlignment="1">
      <alignment horizontal="center" vertical="top"/>
    </xf>
    <xf numFmtId="4" fontId="3" fillId="0" borderId="10" xfId="0" applyNumberFormat="1" applyFont="1" applyBorder="1" applyAlignment="1">
      <alignment vertical="top"/>
    </xf>
    <xf numFmtId="4" fontId="3" fillId="0" borderId="10" xfId="42" applyNumberFormat="1" applyFont="1" applyBorder="1" applyAlignment="1">
      <alignment vertical="top"/>
    </xf>
    <xf numFmtId="0" fontId="3" fillId="0" borderId="10" xfId="0" applyFont="1" applyBorder="1" applyAlignment="1" quotePrefix="1">
      <alignment horizontal="left"/>
    </xf>
    <xf numFmtId="43" fontId="3" fillId="0" borderId="10" xfId="42" applyFont="1" applyBorder="1" applyAlignment="1">
      <alignment vertical="top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 quotePrefix="1">
      <alignment shrinkToFit="1"/>
    </xf>
    <xf numFmtId="0" fontId="3" fillId="7" borderId="10" xfId="0" applyFont="1" applyFill="1" applyBorder="1" applyAlignment="1">
      <alignment horizontal="center"/>
    </xf>
    <xf numFmtId="0" fontId="7" fillId="7" borderId="10" xfId="0" applyFont="1" applyFill="1" applyBorder="1" applyAlignment="1">
      <alignment horizontal="center"/>
    </xf>
    <xf numFmtId="0" fontId="3" fillId="7" borderId="10" xfId="0" applyFont="1" applyFill="1" applyBorder="1" applyAlignment="1">
      <alignment/>
    </xf>
    <xf numFmtId="4" fontId="3" fillId="7" borderId="10" xfId="0" applyNumberFormat="1" applyFont="1" applyFill="1" applyBorder="1" applyAlignment="1">
      <alignment/>
    </xf>
    <xf numFmtId="4" fontId="3" fillId="7" borderId="10" xfId="42" applyNumberFormat="1" applyFont="1" applyFill="1" applyBorder="1" applyAlignment="1">
      <alignment/>
    </xf>
    <xf numFmtId="0" fontId="49" fillId="0" borderId="11" xfId="0" applyFont="1" applyBorder="1" applyAlignment="1">
      <alignment horizontal="center"/>
    </xf>
    <xf numFmtId="43" fontId="49" fillId="0" borderId="11" xfId="42" applyFont="1" applyBorder="1" applyAlignment="1">
      <alignment horizontal="center"/>
    </xf>
    <xf numFmtId="0" fontId="49" fillId="0" borderId="12" xfId="0" applyFont="1" applyBorder="1" applyAlignment="1">
      <alignment/>
    </xf>
    <xf numFmtId="43" fontId="49" fillId="0" borderId="12" xfId="42" applyFont="1" applyBorder="1" applyAlignment="1">
      <alignment/>
    </xf>
    <xf numFmtId="43" fontId="49" fillId="0" borderId="10" xfId="42" applyFont="1" applyBorder="1" applyAlignment="1">
      <alignment horizontal="center" shrinkToFit="1"/>
    </xf>
    <xf numFmtId="43" fontId="49" fillId="0" borderId="10" xfId="42" applyFont="1" applyBorder="1" applyAlignment="1">
      <alignment horizontal="center"/>
    </xf>
    <xf numFmtId="0" fontId="7" fillId="0" borderId="13" xfId="0" applyFont="1" applyBorder="1" applyAlignment="1">
      <alignment/>
    </xf>
    <xf numFmtId="0" fontId="3" fillId="0" borderId="13" xfId="0" applyFont="1" applyBorder="1" applyAlignment="1">
      <alignment/>
    </xf>
    <xf numFmtId="43" fontId="3" fillId="0" borderId="13" xfId="42" applyFont="1" applyBorder="1" applyAlignment="1">
      <alignment/>
    </xf>
    <xf numFmtId="43" fontId="7" fillId="0" borderId="13" xfId="42" applyFont="1" applyBorder="1" applyAlignment="1">
      <alignment/>
    </xf>
    <xf numFmtId="43" fontId="3" fillId="0" borderId="0" xfId="42" applyFont="1" applyAlignment="1">
      <alignment/>
    </xf>
    <xf numFmtId="0" fontId="7" fillId="0" borderId="14" xfId="0" applyFont="1" applyBorder="1" applyAlignment="1">
      <alignment/>
    </xf>
    <xf numFmtId="43" fontId="3" fillId="0" borderId="14" xfId="42" applyNumberFormat="1" applyFont="1" applyBorder="1" applyAlignment="1">
      <alignment/>
    </xf>
    <xf numFmtId="43" fontId="3" fillId="0" borderId="14" xfId="42" applyFont="1" applyBorder="1" applyAlignment="1">
      <alignment/>
    </xf>
    <xf numFmtId="43" fontId="7" fillId="0" borderId="14" xfId="42" applyFont="1" applyBorder="1" applyAlignment="1">
      <alignment/>
    </xf>
    <xf numFmtId="43" fontId="3" fillId="0" borderId="0" xfId="42" applyFont="1" applyBorder="1" applyAlignment="1">
      <alignment/>
    </xf>
    <xf numFmtId="43" fontId="3" fillId="0" borderId="14" xfId="42" applyFont="1" applyBorder="1" applyAlignment="1">
      <alignment shrinkToFit="1"/>
    </xf>
    <xf numFmtId="43" fontId="7" fillId="0" borderId="14" xfId="42" applyFont="1" applyBorder="1" applyAlignment="1">
      <alignment horizontal="left"/>
    </xf>
    <xf numFmtId="43" fontId="3" fillId="0" borderId="14" xfId="42" applyNumberFormat="1" applyFont="1" applyBorder="1" applyAlignment="1">
      <alignment vertical="center"/>
    </xf>
    <xf numFmtId="43" fontId="3" fillId="0" borderId="14" xfId="42" applyFont="1" applyBorder="1" applyAlignment="1">
      <alignment/>
    </xf>
    <xf numFmtId="43" fontId="7" fillId="0" borderId="14" xfId="42" applyFont="1" applyBorder="1" applyAlignment="1">
      <alignment horizontal="left" vertical="center"/>
    </xf>
    <xf numFmtId="43" fontId="3" fillId="0" borderId="15" xfId="44" applyNumberFormat="1" applyFont="1" applyBorder="1" applyAlignment="1">
      <alignment vertical="center"/>
    </xf>
    <xf numFmtId="43" fontId="3" fillId="0" borderId="15" xfId="44" applyFont="1" applyBorder="1" applyAlignment="1">
      <alignment vertical="center"/>
    </xf>
    <xf numFmtId="0" fontId="3" fillId="0" borderId="15" xfId="0" applyFont="1" applyBorder="1" applyAlignment="1">
      <alignment/>
    </xf>
    <xf numFmtId="0" fontId="4" fillId="0" borderId="0" xfId="0" applyFont="1" applyAlignment="1">
      <alignment/>
    </xf>
    <xf numFmtId="49" fontId="3" fillId="0" borderId="10" xfId="0" applyNumberFormat="1" applyFont="1" applyBorder="1" applyAlignment="1" quotePrefix="1">
      <alignment/>
    </xf>
    <xf numFmtId="49" fontId="3" fillId="0" borderId="10" xfId="0" applyNumberFormat="1" applyFont="1" applyBorder="1" applyAlignment="1" quotePrefix="1">
      <alignment horizontal="center"/>
    </xf>
    <xf numFmtId="49" fontId="7" fillId="0" borderId="10" xfId="0" applyNumberFormat="1" applyFont="1" applyBorder="1" applyAlignment="1" quotePrefix="1">
      <alignment/>
    </xf>
    <xf numFmtId="0" fontId="7" fillId="0" borderId="10" xfId="0" applyFont="1" applyBorder="1" applyAlignment="1" quotePrefix="1">
      <alignment horizontal="left"/>
    </xf>
    <xf numFmtId="0" fontId="3" fillId="0" borderId="0" xfId="0" applyFont="1" applyAlignment="1">
      <alignment horizontal="center" vertical="center"/>
    </xf>
    <xf numFmtId="0" fontId="49" fillId="0" borderId="16" xfId="0" applyFont="1" applyBorder="1" applyAlignment="1">
      <alignment/>
    </xf>
    <xf numFmtId="0" fontId="49" fillId="0" borderId="17" xfId="0" applyFont="1" applyBorder="1" applyAlignment="1">
      <alignment/>
    </xf>
    <xf numFmtId="0" fontId="48" fillId="0" borderId="0" xfId="0" applyFont="1" applyAlignment="1">
      <alignment vertical="center" wrapText="1"/>
    </xf>
    <xf numFmtId="0" fontId="48" fillId="0" borderId="18" xfId="0" applyFont="1" applyBorder="1" applyAlignment="1">
      <alignment/>
    </xf>
    <xf numFmtId="0" fontId="48" fillId="0" borderId="19" xfId="0" applyFont="1" applyBorder="1" applyAlignment="1">
      <alignment/>
    </xf>
    <xf numFmtId="0" fontId="48" fillId="0" borderId="20" xfId="0" applyFont="1" applyBorder="1" applyAlignment="1">
      <alignment/>
    </xf>
    <xf numFmtId="0" fontId="49" fillId="0" borderId="21" xfId="0" applyFont="1" applyBorder="1" applyAlignment="1">
      <alignment/>
    </xf>
    <xf numFmtId="0" fontId="48" fillId="0" borderId="22" xfId="0" applyFont="1" applyBorder="1" applyAlignment="1">
      <alignment horizontal="center"/>
    </xf>
    <xf numFmtId="0" fontId="48" fillId="0" borderId="23" xfId="0" applyFont="1" applyBorder="1" applyAlignment="1">
      <alignment/>
    </xf>
    <xf numFmtId="188" fontId="49" fillId="0" borderId="0" xfId="42" applyNumberFormat="1" applyFont="1" applyAlignment="1">
      <alignment/>
    </xf>
    <xf numFmtId="0" fontId="48" fillId="0" borderId="17" xfId="0" applyFont="1" applyBorder="1" applyAlignment="1">
      <alignment/>
    </xf>
    <xf numFmtId="0" fontId="48" fillId="0" borderId="24" xfId="0" applyFont="1" applyBorder="1" applyAlignment="1">
      <alignment/>
    </xf>
    <xf numFmtId="0" fontId="48" fillId="0" borderId="25" xfId="0" applyFont="1" applyBorder="1" applyAlignment="1">
      <alignment/>
    </xf>
    <xf numFmtId="4" fontId="50" fillId="0" borderId="26" xfId="0" applyNumberFormat="1" applyFont="1" applyBorder="1" applyAlignment="1">
      <alignment/>
    </xf>
    <xf numFmtId="0" fontId="49" fillId="0" borderId="26" xfId="0" applyFont="1" applyBorder="1" applyAlignment="1">
      <alignment horizontal="right" vertical="center"/>
    </xf>
    <xf numFmtId="0" fontId="49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4" fontId="3" fillId="7" borderId="10" xfId="0" applyNumberFormat="1" applyFont="1" applyFill="1" applyBorder="1" applyAlignment="1" quotePrefix="1">
      <alignment horizontal="right"/>
    </xf>
    <xf numFmtId="0" fontId="3" fillId="7" borderId="0" xfId="0" applyFont="1" applyFill="1" applyAlignment="1">
      <alignment/>
    </xf>
    <xf numFmtId="0" fontId="7" fillId="7" borderId="10" xfId="0" applyFont="1" applyFill="1" applyBorder="1" applyAlignment="1" quotePrefix="1">
      <alignment horizontal="center"/>
    </xf>
    <xf numFmtId="0" fontId="3" fillId="0" borderId="10" xfId="0" applyFont="1" applyBorder="1" applyAlignment="1">
      <alignment horizontal="right"/>
    </xf>
    <xf numFmtId="0" fontId="3" fillId="0" borderId="10" xfId="0" applyFont="1" applyFill="1" applyBorder="1" applyAlignment="1">
      <alignment horizontal="center"/>
    </xf>
    <xf numFmtId="0" fontId="51" fillId="0" borderId="19" xfId="0" applyFont="1" applyBorder="1" applyAlignment="1">
      <alignment/>
    </xf>
    <xf numFmtId="0" fontId="49" fillId="0" borderId="26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43" fontId="49" fillId="0" borderId="0" xfId="42" applyFont="1" applyBorder="1" applyAlignment="1">
      <alignment horizontal="center" vertical="center"/>
    </xf>
    <xf numFmtId="0" fontId="49" fillId="0" borderId="27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28" xfId="0" applyFont="1" applyBorder="1" applyAlignment="1">
      <alignment horizontal="center" vertical="center" wrapText="1"/>
    </xf>
    <xf numFmtId="0" fontId="49" fillId="0" borderId="11" xfId="0" applyFont="1" applyBorder="1" applyAlignment="1">
      <alignment vertical="center" wrapText="1"/>
    </xf>
    <xf numFmtId="4" fontId="50" fillId="0" borderId="0" xfId="0" applyNumberFormat="1" applyFont="1" applyBorder="1" applyAlignment="1">
      <alignment/>
    </xf>
    <xf numFmtId="0" fontId="49" fillId="0" borderId="0" xfId="0" applyFont="1" applyBorder="1" applyAlignment="1">
      <alignment horizontal="right" vertical="center"/>
    </xf>
    <xf numFmtId="0" fontId="48" fillId="0" borderId="10" xfId="0" applyFont="1" applyBorder="1" applyAlignment="1">
      <alignment/>
    </xf>
    <xf numFmtId="0" fontId="51" fillId="0" borderId="10" xfId="0" applyFont="1" applyBorder="1" applyAlignment="1">
      <alignment/>
    </xf>
    <xf numFmtId="0" fontId="48" fillId="0" borderId="10" xfId="0" applyFont="1" applyBorder="1" applyAlignment="1">
      <alignment/>
    </xf>
    <xf numFmtId="0" fontId="49" fillId="0" borderId="10" xfId="0" applyFont="1" applyBorder="1" applyAlignment="1">
      <alignment/>
    </xf>
    <xf numFmtId="189" fontId="48" fillId="0" borderId="10" xfId="42" applyNumberFormat="1" applyFont="1" applyBorder="1" applyAlignment="1">
      <alignment/>
    </xf>
    <xf numFmtId="0" fontId="49" fillId="0" borderId="10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43" fontId="48" fillId="0" borderId="10" xfId="42" applyNumberFormat="1" applyFont="1" applyBorder="1" applyAlignment="1">
      <alignment/>
    </xf>
    <xf numFmtId="43" fontId="49" fillId="0" borderId="29" xfId="42" applyNumberFormat="1" applyFont="1" applyBorder="1" applyAlignment="1">
      <alignment/>
    </xf>
    <xf numFmtId="0" fontId="49" fillId="0" borderId="10" xfId="0" applyFont="1" applyBorder="1" applyAlignment="1">
      <alignment horizontal="left"/>
    </xf>
    <xf numFmtId="0" fontId="49" fillId="0" borderId="10" xfId="0" applyFont="1" applyBorder="1" applyAlignment="1">
      <alignment horizontal="left" vertical="center"/>
    </xf>
    <xf numFmtId="0" fontId="49" fillId="0" borderId="29" xfId="0" applyFont="1" applyBorder="1" applyAlignment="1">
      <alignment vertical="center"/>
    </xf>
    <xf numFmtId="0" fontId="51" fillId="0" borderId="14" xfId="0" applyFont="1" applyBorder="1" applyAlignment="1">
      <alignment vertical="center"/>
    </xf>
    <xf numFmtId="0" fontId="51" fillId="0" borderId="30" xfId="0" applyFont="1" applyBorder="1" applyAlignment="1">
      <alignment vertical="center"/>
    </xf>
    <xf numFmtId="0" fontId="49" fillId="0" borderId="22" xfId="0" applyFont="1" applyBorder="1" applyAlignment="1">
      <alignment horizontal="center"/>
    </xf>
    <xf numFmtId="0" fontId="49" fillId="0" borderId="23" xfId="0" applyFont="1" applyBorder="1" applyAlignment="1">
      <alignment/>
    </xf>
    <xf numFmtId="4" fontId="3" fillId="7" borderId="0" xfId="0" applyNumberFormat="1" applyFont="1" applyFill="1" applyAlignment="1">
      <alignment/>
    </xf>
    <xf numFmtId="0" fontId="7" fillId="0" borderId="10" xfId="0" applyFont="1" applyFill="1" applyBorder="1" applyAlignment="1" quotePrefix="1">
      <alignment horizontal="center"/>
    </xf>
    <xf numFmtId="0" fontId="0" fillId="0" borderId="0" xfId="0" applyFill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 quotePrefix="1">
      <alignment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 quotePrefix="1">
      <alignment/>
    </xf>
    <xf numFmtId="4" fontId="3" fillId="0" borderId="0" xfId="0" applyNumberFormat="1" applyFont="1" applyFill="1" applyBorder="1" applyAlignment="1">
      <alignment/>
    </xf>
    <xf numFmtId="4" fontId="3" fillId="0" borderId="0" xfId="42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0" borderId="0" xfId="0" applyFont="1" applyFill="1" applyBorder="1" applyAlignment="1" quotePrefix="1">
      <alignment horizontal="center"/>
    </xf>
    <xf numFmtId="4" fontId="3" fillId="0" borderId="0" xfId="0" applyNumberFormat="1" applyFont="1" applyFill="1" applyBorder="1" applyAlignment="1" quotePrefix="1">
      <alignment horizontal="right"/>
    </xf>
    <xf numFmtId="43" fontId="3" fillId="7" borderId="10" xfId="42" applyFont="1" applyFill="1" applyBorder="1" applyAlignment="1">
      <alignment/>
    </xf>
    <xf numFmtId="189" fontId="49" fillId="0" borderId="23" xfId="42" applyNumberFormat="1" applyFont="1" applyBorder="1" applyAlignment="1">
      <alignment/>
    </xf>
    <xf numFmtId="4" fontId="7" fillId="7" borderId="10" xfId="0" applyNumberFormat="1" applyFont="1" applyFill="1" applyBorder="1" applyAlignment="1">
      <alignment/>
    </xf>
    <xf numFmtId="4" fontId="7" fillId="7" borderId="10" xfId="42" applyNumberFormat="1" applyFont="1" applyFill="1" applyBorder="1" applyAlignment="1">
      <alignment/>
    </xf>
    <xf numFmtId="0" fontId="7" fillId="7" borderId="10" xfId="0" applyFont="1" applyFill="1" applyBorder="1" applyAlignment="1">
      <alignment/>
    </xf>
    <xf numFmtId="43" fontId="49" fillId="0" borderId="11" xfId="42" applyFont="1" applyBorder="1" applyAlignment="1">
      <alignment horizontal="center" shrinkToFit="1"/>
    </xf>
    <xf numFmtId="43" fontId="49" fillId="0" borderId="12" xfId="42" applyFont="1" applyBorder="1" applyAlignment="1">
      <alignment shrinkToFit="1"/>
    </xf>
    <xf numFmtId="43" fontId="3" fillId="0" borderId="10" xfId="42" applyFont="1" applyBorder="1" applyAlignment="1">
      <alignment shrinkToFit="1"/>
    </xf>
    <xf numFmtId="43" fontId="7" fillId="7" borderId="10" xfId="42" applyFont="1" applyFill="1" applyBorder="1" applyAlignment="1">
      <alignment horizontal="center" shrinkToFit="1"/>
    </xf>
    <xf numFmtId="43" fontId="3" fillId="0" borderId="0" xfId="42" applyFont="1" applyAlignment="1">
      <alignment shrinkToFit="1"/>
    </xf>
    <xf numFmtId="0" fontId="3" fillId="3" borderId="10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43" fontId="3" fillId="3" borderId="10" xfId="42" applyFont="1" applyFill="1" applyBorder="1" applyAlignment="1">
      <alignment shrinkToFit="1"/>
    </xf>
    <xf numFmtId="0" fontId="3" fillId="3" borderId="10" xfId="0" applyFont="1" applyFill="1" applyBorder="1" applyAlignment="1">
      <alignment/>
    </xf>
    <xf numFmtId="4" fontId="3" fillId="3" borderId="10" xfId="0" applyNumberFormat="1" applyFont="1" applyFill="1" applyBorder="1" applyAlignment="1">
      <alignment/>
    </xf>
    <xf numFmtId="4" fontId="7" fillId="3" borderId="10" xfId="42" applyNumberFormat="1" applyFont="1" applyFill="1" applyBorder="1" applyAlignment="1">
      <alignment/>
    </xf>
    <xf numFmtId="0" fontId="7" fillId="3" borderId="10" xfId="0" applyFont="1" applyFill="1" applyBorder="1" applyAlignment="1">
      <alignment/>
    </xf>
    <xf numFmtId="49" fontId="3" fillId="0" borderId="10" xfId="0" applyNumberFormat="1" applyFont="1" applyBorder="1" applyAlignment="1" quotePrefix="1">
      <alignment horizontal="left" indent="2"/>
    </xf>
    <xf numFmtId="0" fontId="7" fillId="7" borderId="10" xfId="0" applyFont="1" applyFill="1" applyBorder="1" applyAlignment="1">
      <alignment horizontal="center" shrinkToFit="1"/>
    </xf>
    <xf numFmtId="43" fontId="7" fillId="7" borderId="10" xfId="42" applyFont="1" applyFill="1" applyBorder="1" applyAlignment="1">
      <alignment/>
    </xf>
    <xf numFmtId="43" fontId="49" fillId="0" borderId="0" xfId="42" applyFont="1" applyAlignment="1">
      <alignment/>
    </xf>
    <xf numFmtId="0" fontId="49" fillId="0" borderId="0" xfId="0" applyFont="1" applyAlignment="1">
      <alignment/>
    </xf>
    <xf numFmtId="0" fontId="49" fillId="0" borderId="11" xfId="0" applyFont="1" applyBorder="1" applyAlignment="1">
      <alignment horizontal="center" shrinkToFit="1"/>
    </xf>
    <xf numFmtId="0" fontId="0" fillId="0" borderId="0" xfId="0" applyAlignment="1">
      <alignment shrinkToFit="1"/>
    </xf>
    <xf numFmtId="0" fontId="49" fillId="0" borderId="12" xfId="0" applyFont="1" applyBorder="1" applyAlignment="1">
      <alignment shrinkToFit="1"/>
    </xf>
    <xf numFmtId="0" fontId="48" fillId="0" borderId="31" xfId="0" applyFont="1" applyBorder="1" applyAlignment="1">
      <alignment horizontal="center"/>
    </xf>
    <xf numFmtId="0" fontId="48" fillId="0" borderId="32" xfId="0" applyFont="1" applyBorder="1" applyAlignment="1">
      <alignment horizontal="center"/>
    </xf>
    <xf numFmtId="0" fontId="49" fillId="0" borderId="33" xfId="0" applyFont="1" applyBorder="1" applyAlignment="1">
      <alignment horizontal="center"/>
    </xf>
    <xf numFmtId="0" fontId="7" fillId="0" borderId="17" xfId="0" applyFont="1" applyBorder="1" applyAlignment="1">
      <alignment/>
    </xf>
    <xf numFmtId="0" fontId="49" fillId="0" borderId="34" xfId="0" applyFont="1" applyBorder="1" applyAlignment="1">
      <alignment/>
    </xf>
    <xf numFmtId="189" fontId="48" fillId="0" borderId="23" xfId="42" applyNumberFormat="1" applyFont="1" applyBorder="1" applyAlignment="1">
      <alignment/>
    </xf>
    <xf numFmtId="188" fontId="49" fillId="0" borderId="17" xfId="42" applyNumberFormat="1" applyFont="1" applyBorder="1" applyAlignment="1">
      <alignment/>
    </xf>
    <xf numFmtId="0" fontId="48" fillId="0" borderId="35" xfId="0" applyFont="1" applyBorder="1" applyAlignment="1">
      <alignment horizontal="center"/>
    </xf>
    <xf numFmtId="189" fontId="48" fillId="0" borderId="33" xfId="42" applyNumberFormat="1" applyFont="1" applyBorder="1" applyAlignment="1">
      <alignment/>
    </xf>
    <xf numFmtId="0" fontId="48" fillId="0" borderId="22" xfId="0" applyFont="1" applyBorder="1" applyAlignment="1">
      <alignment/>
    </xf>
    <xf numFmtId="0" fontId="49" fillId="0" borderId="23" xfId="0" applyFont="1" applyBorder="1" applyAlignment="1">
      <alignment horizontal="left"/>
    </xf>
    <xf numFmtId="0" fontId="48" fillId="0" borderId="23" xfId="0" applyFont="1" applyBorder="1" applyAlignment="1">
      <alignment/>
    </xf>
    <xf numFmtId="0" fontId="48" fillId="0" borderId="33" xfId="0" applyFont="1" applyBorder="1" applyAlignment="1">
      <alignment/>
    </xf>
    <xf numFmtId="0" fontId="48" fillId="0" borderId="36" xfId="0" applyFont="1" applyBorder="1" applyAlignment="1">
      <alignment/>
    </xf>
    <xf numFmtId="0" fontId="48" fillId="0" borderId="24" xfId="0" applyFont="1" applyBorder="1" applyAlignment="1">
      <alignment/>
    </xf>
    <xf numFmtId="0" fontId="48" fillId="0" borderId="34" xfId="0" applyFont="1" applyBorder="1" applyAlignment="1">
      <alignment/>
    </xf>
    <xf numFmtId="0" fontId="49" fillId="0" borderId="23" xfId="0" applyFont="1" applyBorder="1" applyAlignment="1">
      <alignment horizontal="center"/>
    </xf>
    <xf numFmtId="43" fontId="49" fillId="0" borderId="17" xfId="42" applyFont="1" applyBorder="1" applyAlignment="1">
      <alignment/>
    </xf>
    <xf numFmtId="0" fontId="48" fillId="0" borderId="31" xfId="0" applyFont="1" applyBorder="1" applyAlignment="1">
      <alignment horizontal="center"/>
    </xf>
    <xf numFmtId="0" fontId="49" fillId="0" borderId="16" xfId="0" applyFont="1" applyBorder="1" applyAlignment="1">
      <alignment horizontal="center"/>
    </xf>
    <xf numFmtId="0" fontId="3" fillId="0" borderId="0" xfId="66" applyFont="1">
      <alignment/>
      <protection/>
    </xf>
    <xf numFmtId="0" fontId="7" fillId="0" borderId="0" xfId="66" applyFont="1" applyFill="1" applyBorder="1">
      <alignment/>
      <protection/>
    </xf>
    <xf numFmtId="43" fontId="3" fillId="0" borderId="0" xfId="66" applyNumberFormat="1" applyFont="1" applyBorder="1">
      <alignment/>
      <protection/>
    </xf>
    <xf numFmtId="0" fontId="3" fillId="0" borderId="0" xfId="66" applyFont="1" applyAlignment="1">
      <alignment horizontal="left"/>
      <protection/>
    </xf>
    <xf numFmtId="0" fontId="3" fillId="0" borderId="0" xfId="66" applyFont="1" applyAlignment="1">
      <alignment horizontal="center"/>
      <protection/>
    </xf>
    <xf numFmtId="0" fontId="7" fillId="0" borderId="0" xfId="66" applyFont="1" applyAlignment="1">
      <alignment horizontal="left" indent="5"/>
      <protection/>
    </xf>
    <xf numFmtId="0" fontId="3" fillId="0" borderId="0" xfId="66" applyFont="1" applyAlignment="1">
      <alignment horizontal="left" indent="7"/>
      <protection/>
    </xf>
    <xf numFmtId="0" fontId="7" fillId="0" borderId="0" xfId="66" applyFont="1" applyAlignment="1">
      <alignment horizontal="left" indent="7"/>
      <protection/>
    </xf>
    <xf numFmtId="0" fontId="7" fillId="0" borderId="0" xfId="66" applyFont="1">
      <alignment/>
      <protection/>
    </xf>
    <xf numFmtId="0" fontId="3" fillId="0" borderId="0" xfId="67" applyFont="1" applyBorder="1">
      <alignment/>
      <protection/>
    </xf>
    <xf numFmtId="0" fontId="3" fillId="0" borderId="0" xfId="67" applyFont="1">
      <alignment/>
      <protection/>
    </xf>
    <xf numFmtId="0" fontId="48" fillId="0" borderId="33" xfId="0" applyFont="1" applyBorder="1" applyAlignment="1">
      <alignment horizontal="center"/>
    </xf>
    <xf numFmtId="0" fontId="49" fillId="0" borderId="37" xfId="0" applyFont="1" applyBorder="1" applyAlignment="1">
      <alignment horizontal="center"/>
    </xf>
    <xf numFmtId="0" fontId="49" fillId="0" borderId="37" xfId="0" applyFont="1" applyBorder="1" applyAlignment="1">
      <alignment/>
    </xf>
    <xf numFmtId="0" fontId="49" fillId="0" borderId="31" xfId="0" applyFont="1" applyBorder="1" applyAlignment="1">
      <alignment horizontal="center" vertical="center"/>
    </xf>
    <xf numFmtId="0" fontId="48" fillId="0" borderId="23" xfId="0" applyFont="1" applyBorder="1" applyAlignment="1">
      <alignment horizontal="center"/>
    </xf>
    <xf numFmtId="0" fontId="48" fillId="0" borderId="38" xfId="0" applyFont="1" applyBorder="1" applyAlignment="1">
      <alignment/>
    </xf>
    <xf numFmtId="0" fontId="49" fillId="0" borderId="38" xfId="0" applyFont="1" applyBorder="1" applyAlignment="1">
      <alignment/>
    </xf>
    <xf numFmtId="0" fontId="48" fillId="0" borderId="16" xfId="0" applyFont="1" applyBorder="1" applyAlignment="1">
      <alignment/>
    </xf>
    <xf numFmtId="0" fontId="49" fillId="0" borderId="39" xfId="0" applyFont="1" applyBorder="1" applyAlignment="1">
      <alignment/>
    </xf>
    <xf numFmtId="0" fontId="7" fillId="0" borderId="0" xfId="66" applyFont="1" applyFill="1" applyBorder="1" applyAlignment="1">
      <alignment horizontal="left" indent="1"/>
      <protection/>
    </xf>
    <xf numFmtId="0" fontId="3" fillId="0" borderId="0" xfId="66" applyFont="1" applyFill="1" applyBorder="1" applyAlignment="1">
      <alignment horizontal="left" indent="1"/>
      <protection/>
    </xf>
    <xf numFmtId="0" fontId="3" fillId="0" borderId="0" xfId="66" applyFont="1" applyAlignment="1">
      <alignment horizontal="left" indent="1"/>
      <protection/>
    </xf>
    <xf numFmtId="0" fontId="7" fillId="0" borderId="0" xfId="66" applyFont="1" applyAlignment="1">
      <alignment horizontal="left" indent="1"/>
      <protection/>
    </xf>
    <xf numFmtId="0" fontId="49" fillId="0" borderId="40" xfId="0" applyFont="1" applyBorder="1" applyAlignment="1">
      <alignment horizontal="center" vertical="center" wrapText="1"/>
    </xf>
    <xf numFmtId="0" fontId="49" fillId="0" borderId="41" xfId="0" applyFont="1" applyBorder="1" applyAlignment="1">
      <alignment horizontal="center" vertical="center" wrapText="1"/>
    </xf>
    <xf numFmtId="0" fontId="49" fillId="0" borderId="42" xfId="0" applyFont="1" applyBorder="1" applyAlignment="1">
      <alignment horizontal="center" vertical="center" wrapText="1"/>
    </xf>
    <xf numFmtId="0" fontId="49" fillId="0" borderId="43" xfId="0" applyFont="1" applyBorder="1" applyAlignment="1">
      <alignment horizontal="center" vertical="center" wrapText="1"/>
    </xf>
    <xf numFmtId="0" fontId="49" fillId="0" borderId="44" xfId="0" applyFont="1" applyBorder="1" applyAlignment="1">
      <alignment horizontal="center" vertical="center" wrapText="1"/>
    </xf>
    <xf numFmtId="0" fontId="49" fillId="0" borderId="45" xfId="0" applyFont="1" applyBorder="1" applyAlignment="1">
      <alignment horizontal="center" vertical="center"/>
    </xf>
    <xf numFmtId="0" fontId="49" fillId="0" borderId="16" xfId="0" applyFont="1" applyBorder="1" applyAlignment="1">
      <alignment/>
    </xf>
    <xf numFmtId="0" fontId="49" fillId="0" borderId="46" xfId="0" applyFont="1" applyBorder="1" applyAlignment="1">
      <alignment horizontal="center" vertical="center" wrapText="1"/>
    </xf>
    <xf numFmtId="0" fontId="48" fillId="0" borderId="47" xfId="0" applyFont="1" applyBorder="1" applyAlignment="1">
      <alignment/>
    </xf>
    <xf numFmtId="0" fontId="48" fillId="0" borderId="48" xfId="0" applyFont="1" applyBorder="1" applyAlignment="1">
      <alignment/>
    </xf>
    <xf numFmtId="0" fontId="48" fillId="0" borderId="47" xfId="0" applyFont="1" applyBorder="1" applyAlignment="1">
      <alignment horizontal="center"/>
    </xf>
    <xf numFmtId="0" fontId="48" fillId="7" borderId="49" xfId="0" applyFont="1" applyFill="1" applyBorder="1" applyAlignment="1">
      <alignment horizontal="center"/>
    </xf>
    <xf numFmtId="0" fontId="49" fillId="7" borderId="50" xfId="0" applyFont="1" applyFill="1" applyBorder="1" applyAlignment="1">
      <alignment/>
    </xf>
    <xf numFmtId="189" fontId="48" fillId="7" borderId="50" xfId="42" applyNumberFormat="1" applyFont="1" applyFill="1" applyBorder="1" applyAlignment="1">
      <alignment/>
    </xf>
    <xf numFmtId="0" fontId="49" fillId="7" borderId="50" xfId="0" applyFont="1" applyFill="1" applyBorder="1" applyAlignment="1">
      <alignment horizontal="center"/>
    </xf>
    <xf numFmtId="43" fontId="49" fillId="7" borderId="51" xfId="42" applyNumberFormat="1" applyFont="1" applyFill="1" applyBorder="1" applyAlignment="1">
      <alignment/>
    </xf>
    <xf numFmtId="0" fontId="50" fillId="0" borderId="16" xfId="0" applyFont="1" applyBorder="1" applyAlignment="1">
      <alignment horizontal="center"/>
    </xf>
    <xf numFmtId="0" fontId="48" fillId="7" borderId="52" xfId="0" applyFont="1" applyFill="1" applyBorder="1" applyAlignment="1">
      <alignment horizontal="center" shrinkToFit="1"/>
    </xf>
    <xf numFmtId="43" fontId="48" fillId="0" borderId="10" xfId="42" applyFont="1" applyBorder="1" applyAlignment="1" quotePrefix="1">
      <alignment horizontal="center"/>
    </xf>
    <xf numFmtId="0" fontId="48" fillId="0" borderId="26" xfId="0" applyFont="1" applyBorder="1" applyAlignment="1">
      <alignment horizontal="center"/>
    </xf>
    <xf numFmtId="0" fontId="48" fillId="0" borderId="26" xfId="0" applyFont="1" applyBorder="1" applyAlignment="1">
      <alignment/>
    </xf>
    <xf numFmtId="189" fontId="48" fillId="0" borderId="26" xfId="42" applyNumberFormat="1" applyFont="1" applyBorder="1" applyAlignment="1">
      <alignment/>
    </xf>
    <xf numFmtId="0" fontId="49" fillId="0" borderId="26" xfId="0" applyFont="1" applyBorder="1" applyAlignment="1">
      <alignment horizontal="center"/>
    </xf>
    <xf numFmtId="43" fontId="49" fillId="0" borderId="26" xfId="42" applyNumberFormat="1" applyFont="1" applyBorder="1" applyAlignment="1">
      <alignment/>
    </xf>
    <xf numFmtId="0" fontId="48" fillId="0" borderId="26" xfId="0" applyFont="1" applyBorder="1" applyAlignment="1">
      <alignment/>
    </xf>
    <xf numFmtId="0" fontId="49" fillId="0" borderId="16" xfId="0" applyFont="1" applyBorder="1" applyAlignment="1">
      <alignment horizontal="right"/>
    </xf>
    <xf numFmtId="49" fontId="5" fillId="0" borderId="10" xfId="0" applyNumberFormat="1" applyFont="1" applyBorder="1" applyAlignment="1" quotePrefix="1">
      <alignment/>
    </xf>
    <xf numFmtId="0" fontId="7" fillId="6" borderId="10" xfId="0" applyFont="1" applyFill="1" applyBorder="1" applyAlignment="1">
      <alignment horizontal="center"/>
    </xf>
    <xf numFmtId="43" fontId="7" fillId="6" borderId="10" xfId="42" applyFont="1" applyFill="1" applyBorder="1" applyAlignment="1">
      <alignment/>
    </xf>
    <xf numFmtId="49" fontId="7" fillId="7" borderId="10" xfId="0" applyNumberFormat="1" applyFont="1" applyFill="1" applyBorder="1" applyAlignment="1" quotePrefix="1">
      <alignment horizontal="center"/>
    </xf>
    <xf numFmtId="43" fontId="7" fillId="7" borderId="10" xfId="42" applyFont="1" applyFill="1" applyBorder="1" applyAlignment="1">
      <alignment horizontal="center"/>
    </xf>
    <xf numFmtId="43" fontId="7" fillId="7" borderId="10" xfId="42" applyFont="1" applyFill="1" applyBorder="1" applyAlignment="1" quotePrefix="1">
      <alignment horizontal="right"/>
    </xf>
    <xf numFmtId="0" fontId="3" fillId="6" borderId="10" xfId="0" applyFont="1" applyFill="1" applyBorder="1" applyAlignment="1">
      <alignment horizontal="center"/>
    </xf>
    <xf numFmtId="0" fontId="7" fillId="6" borderId="10" xfId="0" applyFont="1" applyFill="1" applyBorder="1" applyAlignment="1">
      <alignment horizontal="center" shrinkToFit="1"/>
    </xf>
    <xf numFmtId="0" fontId="7" fillId="6" borderId="10" xfId="0" applyFont="1" applyFill="1" applyBorder="1" applyAlignment="1">
      <alignment/>
    </xf>
    <xf numFmtId="4" fontId="7" fillId="6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left" shrinkToFit="1"/>
    </xf>
    <xf numFmtId="43" fontId="3" fillId="6" borderId="10" xfId="42" applyFont="1" applyFill="1" applyBorder="1" applyAlignment="1">
      <alignment/>
    </xf>
    <xf numFmtId="43" fontId="7" fillId="0" borderId="0" xfId="42" applyFont="1" applyAlignment="1">
      <alignment/>
    </xf>
    <xf numFmtId="4" fontId="3" fillId="0" borderId="10" xfId="0" applyNumberFormat="1" applyFont="1" applyBorder="1" applyAlignment="1">
      <alignment shrinkToFit="1"/>
    </xf>
    <xf numFmtId="0" fontId="3" fillId="0" borderId="10" xfId="0" applyFont="1" applyBorder="1" applyAlignment="1">
      <alignment shrinkToFit="1"/>
    </xf>
    <xf numFmtId="0" fontId="3" fillId="0" borderId="0" xfId="0" applyFont="1" applyAlignment="1">
      <alignment shrinkToFit="1"/>
    </xf>
    <xf numFmtId="43" fontId="7" fillId="7" borderId="10" xfId="42" applyFont="1" applyFill="1" applyBorder="1" applyAlignment="1" quotePrefix="1">
      <alignment horizontal="right" shrinkToFit="1"/>
    </xf>
    <xf numFmtId="43" fontId="7" fillId="7" borderId="10" xfId="42" applyFont="1" applyFill="1" applyBorder="1" applyAlignment="1">
      <alignment shrinkToFit="1"/>
    </xf>
    <xf numFmtId="43" fontId="3" fillId="0" borderId="10" xfId="42" applyFont="1" applyBorder="1" applyAlignment="1" quotePrefix="1">
      <alignment horizontal="right" shrinkToFit="1"/>
    </xf>
    <xf numFmtId="43" fontId="3" fillId="6" borderId="10" xfId="42" applyFont="1" applyFill="1" applyBorder="1" applyAlignment="1">
      <alignment shrinkToFit="1"/>
    </xf>
    <xf numFmtId="43" fontId="7" fillId="6" borderId="10" xfId="42" applyFont="1" applyFill="1" applyBorder="1" applyAlignment="1">
      <alignment shrinkToFit="1"/>
    </xf>
    <xf numFmtId="43" fontId="7" fillId="0" borderId="0" xfId="42" applyFont="1" applyAlignment="1">
      <alignment shrinkToFit="1"/>
    </xf>
    <xf numFmtId="43" fontId="3" fillId="0" borderId="0" xfId="42" applyFont="1" applyBorder="1" applyAlignment="1">
      <alignment horizontal="center"/>
    </xf>
    <xf numFmtId="43" fontId="3" fillId="0" borderId="0" xfId="42" applyFont="1" applyBorder="1" applyAlignment="1" quotePrefix="1">
      <alignment horizontal="right"/>
    </xf>
    <xf numFmtId="0" fontId="49" fillId="0" borderId="17" xfId="0" applyFont="1" applyBorder="1" applyAlignment="1">
      <alignment horizontal="right"/>
    </xf>
    <xf numFmtId="43" fontId="0" fillId="0" borderId="0" xfId="42" applyFont="1" applyAlignment="1">
      <alignment/>
    </xf>
    <xf numFmtId="43" fontId="3" fillId="0" borderId="10" xfId="42" applyFont="1" applyFill="1" applyBorder="1" applyAlignment="1">
      <alignment horizontal="center"/>
    </xf>
    <xf numFmtId="43" fontId="3" fillId="0" borderId="10" xfId="42" applyFont="1" applyFill="1" applyBorder="1" applyAlignment="1" quotePrefix="1">
      <alignment horizontal="right"/>
    </xf>
    <xf numFmtId="43" fontId="3" fillId="0" borderId="10" xfId="42" applyFont="1" applyFill="1" applyBorder="1" applyAlignment="1">
      <alignment/>
    </xf>
    <xf numFmtId="43" fontId="0" fillId="0" borderId="0" xfId="42" applyFont="1" applyFill="1" applyAlignment="1">
      <alignment/>
    </xf>
    <xf numFmtId="43" fontId="3" fillId="0" borderId="0" xfId="42" applyFont="1" applyFill="1" applyBorder="1" applyAlignment="1">
      <alignment horizontal="center"/>
    </xf>
    <xf numFmtId="43" fontId="3" fillId="0" borderId="0" xfId="42" applyFont="1" applyFill="1" applyBorder="1" applyAlignment="1">
      <alignment/>
    </xf>
    <xf numFmtId="0" fontId="7" fillId="6" borderId="10" xfId="0" applyFont="1" applyFill="1" applyBorder="1" applyAlignment="1" quotePrefix="1">
      <alignment horizontal="center"/>
    </xf>
    <xf numFmtId="43" fontId="3" fillId="6" borderId="10" xfId="42" applyFont="1" applyFill="1" applyBorder="1" applyAlignment="1">
      <alignment horizontal="center"/>
    </xf>
    <xf numFmtId="43" fontId="3" fillId="6" borderId="10" xfId="42" applyFont="1" applyFill="1" applyBorder="1" applyAlignment="1" quotePrefix="1">
      <alignment horizontal="right"/>
    </xf>
    <xf numFmtId="0" fontId="48" fillId="0" borderId="0" xfId="0" applyFont="1" applyBorder="1" applyAlignment="1">
      <alignment horizontal="center"/>
    </xf>
    <xf numFmtId="0" fontId="49" fillId="0" borderId="0" xfId="0" applyFont="1" applyBorder="1" applyAlignment="1">
      <alignment horizontal="center" vertical="center"/>
    </xf>
    <xf numFmtId="0" fontId="48" fillId="0" borderId="53" xfId="0" applyFont="1" applyBorder="1" applyAlignment="1">
      <alignment horizontal="left"/>
    </xf>
    <xf numFmtId="0" fontId="48" fillId="0" borderId="54" xfId="0" applyFont="1" applyBorder="1" applyAlignment="1">
      <alignment horizontal="left"/>
    </xf>
    <xf numFmtId="43" fontId="7" fillId="0" borderId="55" xfId="42" applyNumberFormat="1" applyFont="1" applyBorder="1" applyAlignment="1">
      <alignment/>
    </xf>
    <xf numFmtId="0" fontId="11" fillId="0" borderId="0" xfId="0" applyFont="1" applyAlignment="1">
      <alignment vertical="center"/>
    </xf>
    <xf numFmtId="43" fontId="3" fillId="0" borderId="10" xfId="42" applyFont="1" applyBorder="1" applyAlignment="1">
      <alignment horizontal="right"/>
    </xf>
    <xf numFmtId="0" fontId="49" fillId="0" borderId="0" xfId="0" applyFont="1" applyBorder="1" applyAlignment="1">
      <alignment horizontal="right"/>
    </xf>
    <xf numFmtId="0" fontId="49" fillId="0" borderId="56" xfId="0" applyFont="1" applyBorder="1" applyAlignment="1">
      <alignment horizontal="center" vertical="center" wrapText="1"/>
    </xf>
    <xf numFmtId="0" fontId="49" fillId="0" borderId="57" xfId="0" applyFont="1" applyBorder="1" applyAlignment="1">
      <alignment horizontal="center" vertical="center" wrapText="1"/>
    </xf>
    <xf numFmtId="43" fontId="49" fillId="0" borderId="31" xfId="42" applyFont="1" applyBorder="1" applyAlignment="1">
      <alignment horizontal="right"/>
    </xf>
    <xf numFmtId="43" fontId="49" fillId="0" borderId="33" xfId="42" applyFont="1" applyBorder="1" applyAlignment="1">
      <alignment horizontal="right"/>
    </xf>
    <xf numFmtId="3" fontId="48" fillId="0" borderId="31" xfId="0" applyNumberFormat="1" applyFont="1" applyBorder="1" applyAlignment="1">
      <alignment horizontal="left"/>
    </xf>
    <xf numFmtId="0" fontId="48" fillId="0" borderId="33" xfId="0" applyFont="1" applyBorder="1" applyAlignment="1">
      <alignment horizontal="left"/>
    </xf>
    <xf numFmtId="43" fontId="49" fillId="0" borderId="53" xfId="42" applyFont="1" applyBorder="1" applyAlignment="1">
      <alignment horizontal="center"/>
    </xf>
    <xf numFmtId="43" fontId="49" fillId="0" borderId="54" xfId="42" applyFont="1" applyBorder="1" applyAlignment="1">
      <alignment horizontal="center"/>
    </xf>
    <xf numFmtId="0" fontId="49" fillId="0" borderId="12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29" xfId="0" applyFont="1" applyBorder="1" applyAlignment="1">
      <alignment horizontal="center" vertical="center" wrapText="1"/>
    </xf>
    <xf numFmtId="0" fontId="49" fillId="0" borderId="30" xfId="0" applyFont="1" applyBorder="1" applyAlignment="1">
      <alignment horizontal="center" vertical="center" wrapText="1"/>
    </xf>
    <xf numFmtId="0" fontId="48" fillId="0" borderId="31" xfId="0" applyFont="1" applyBorder="1" applyAlignment="1">
      <alignment horizontal="center"/>
    </xf>
    <xf numFmtId="0" fontId="48" fillId="0" borderId="33" xfId="0" applyFont="1" applyBorder="1" applyAlignment="1">
      <alignment horizontal="center"/>
    </xf>
    <xf numFmtId="43" fontId="49" fillId="0" borderId="31" xfId="42" applyFont="1" applyBorder="1" applyAlignment="1">
      <alignment horizontal="center"/>
    </xf>
    <xf numFmtId="43" fontId="49" fillId="0" borderId="33" xfId="42" applyFont="1" applyBorder="1" applyAlignment="1">
      <alignment horizontal="center"/>
    </xf>
    <xf numFmtId="43" fontId="49" fillId="0" borderId="58" xfId="42" applyFont="1" applyBorder="1" applyAlignment="1">
      <alignment horizontal="center"/>
    </xf>
    <xf numFmtId="43" fontId="49" fillId="0" borderId="59" xfId="42" applyFont="1" applyBorder="1" applyAlignment="1">
      <alignment horizontal="center"/>
    </xf>
    <xf numFmtId="0" fontId="48" fillId="0" borderId="58" xfId="0" applyFont="1" applyBorder="1" applyAlignment="1">
      <alignment horizontal="center"/>
    </xf>
    <xf numFmtId="0" fontId="48" fillId="0" borderId="59" xfId="0" applyFont="1" applyBorder="1" applyAlignment="1">
      <alignment horizontal="center"/>
    </xf>
    <xf numFmtId="0" fontId="3" fillId="0" borderId="0" xfId="66" applyFont="1" applyAlignment="1">
      <alignment horizontal="center"/>
      <protection/>
    </xf>
    <xf numFmtId="43" fontId="49" fillId="0" borderId="10" xfId="42" applyFont="1" applyBorder="1" applyAlignment="1">
      <alignment horizontal="right"/>
    </xf>
    <xf numFmtId="43" fontId="7" fillId="0" borderId="10" xfId="42" applyFont="1" applyBorder="1" applyAlignment="1">
      <alignment horizontal="right"/>
    </xf>
    <xf numFmtId="0" fontId="50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 vertical="center"/>
    </xf>
    <xf numFmtId="44" fontId="49" fillId="0" borderId="29" xfId="47" applyNumberFormat="1" applyFont="1" applyBorder="1" applyAlignment="1">
      <alignment horizontal="left" vertical="center"/>
    </xf>
    <xf numFmtId="44" fontId="49" fillId="0" borderId="14" xfId="47" applyNumberFormat="1" applyFont="1" applyBorder="1" applyAlignment="1">
      <alignment horizontal="left" vertical="center"/>
    </xf>
    <xf numFmtId="44" fontId="49" fillId="0" borderId="30" xfId="47" applyNumberFormat="1" applyFont="1" applyBorder="1" applyAlignment="1">
      <alignment horizontal="left" vertical="center"/>
    </xf>
    <xf numFmtId="0" fontId="49" fillId="0" borderId="15" xfId="0" applyFont="1" applyBorder="1" applyAlignment="1">
      <alignment horizontal="center" vertical="center"/>
    </xf>
    <xf numFmtId="0" fontId="52" fillId="0" borderId="16" xfId="0" applyFont="1" applyBorder="1" applyAlignment="1">
      <alignment horizontal="right"/>
    </xf>
    <xf numFmtId="0" fontId="49" fillId="0" borderId="26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50" fillId="0" borderId="26" xfId="0" applyFont="1" applyBorder="1" applyAlignment="1">
      <alignment horizontal="center"/>
    </xf>
    <xf numFmtId="0" fontId="51" fillId="0" borderId="0" xfId="0" applyFont="1" applyBorder="1" applyAlignment="1">
      <alignment horizontal="center" vertical="center"/>
    </xf>
    <xf numFmtId="0" fontId="48" fillId="0" borderId="32" xfId="0" applyFont="1" applyBorder="1" applyAlignment="1">
      <alignment horizontal="center"/>
    </xf>
    <xf numFmtId="0" fontId="48" fillId="0" borderId="60" xfId="0" applyFont="1" applyBorder="1" applyAlignment="1">
      <alignment horizontal="center"/>
    </xf>
    <xf numFmtId="0" fontId="48" fillId="0" borderId="61" xfId="0" applyFont="1" applyBorder="1" applyAlignment="1">
      <alignment horizontal="center"/>
    </xf>
    <xf numFmtId="0" fontId="49" fillId="0" borderId="62" xfId="0" applyFont="1" applyBorder="1" applyAlignment="1">
      <alignment horizontal="center" vertical="center" wrapText="1"/>
    </xf>
    <xf numFmtId="0" fontId="49" fillId="0" borderId="63" xfId="0" applyFont="1" applyBorder="1" applyAlignment="1">
      <alignment horizontal="center" vertical="center" wrapText="1"/>
    </xf>
    <xf numFmtId="0" fontId="48" fillId="0" borderId="64" xfId="0" applyFont="1" applyBorder="1" applyAlignment="1">
      <alignment horizontal="center"/>
    </xf>
    <xf numFmtId="0" fontId="48" fillId="0" borderId="65" xfId="0" applyFont="1" applyBorder="1" applyAlignment="1">
      <alignment horizontal="center"/>
    </xf>
    <xf numFmtId="43" fontId="49" fillId="0" borderId="55" xfId="42" applyFont="1" applyBorder="1" applyAlignment="1">
      <alignment horizontal="center"/>
    </xf>
    <xf numFmtId="43" fontId="49" fillId="0" borderId="55" xfId="42" applyFont="1" applyBorder="1" applyAlignment="1">
      <alignment horizontal="center" shrinkToFit="1"/>
    </xf>
    <xf numFmtId="0" fontId="4" fillId="0" borderId="0" xfId="0" applyFont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 3" xfId="44"/>
    <cellStyle name="Comma 2" xfId="45"/>
    <cellStyle name="Comma 3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  <cellStyle name="ปกติ_ภูมิทัศน์(ทางเข้าทิศเหนือ)" xfId="66"/>
    <cellStyle name="ปกติ_รวม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333375</xdr:colOff>
      <xdr:row>22</xdr:row>
      <xdr:rowOff>95250</xdr:rowOff>
    </xdr:from>
    <xdr:ext cx="66675" cy="342900"/>
    <xdr:sp fLocksText="0">
      <xdr:nvSpPr>
        <xdr:cNvPr id="1" name="Text Box 189"/>
        <xdr:cNvSpPr txBox="1">
          <a:spLocks noChangeArrowheads="1"/>
        </xdr:cNvSpPr>
      </xdr:nvSpPr>
      <xdr:spPr>
        <a:xfrm>
          <a:off x="762000" y="6315075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333375</xdr:colOff>
      <xdr:row>28</xdr:row>
      <xdr:rowOff>95250</xdr:rowOff>
    </xdr:from>
    <xdr:ext cx="66675" cy="342900"/>
    <xdr:sp fLocksText="0">
      <xdr:nvSpPr>
        <xdr:cNvPr id="1" name="Text Box 189"/>
        <xdr:cNvSpPr txBox="1">
          <a:spLocks noChangeArrowheads="1"/>
        </xdr:cNvSpPr>
      </xdr:nvSpPr>
      <xdr:spPr>
        <a:xfrm>
          <a:off x="762000" y="790575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24</xdr:row>
      <xdr:rowOff>95250</xdr:rowOff>
    </xdr:from>
    <xdr:ext cx="66675" cy="342900"/>
    <xdr:sp fLocksText="0">
      <xdr:nvSpPr>
        <xdr:cNvPr id="1" name="Text Box 189"/>
        <xdr:cNvSpPr txBox="1">
          <a:spLocks noChangeArrowheads="1"/>
        </xdr:cNvSpPr>
      </xdr:nvSpPr>
      <xdr:spPr>
        <a:xfrm>
          <a:off x="0" y="100584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27</xdr:row>
      <xdr:rowOff>38100</xdr:rowOff>
    </xdr:from>
    <xdr:to>
      <xdr:col>1</xdr:col>
      <xdr:colOff>371475</xdr:colOff>
      <xdr:row>28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81025" y="7362825"/>
          <a:ext cx="228600" cy="2286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28</xdr:row>
      <xdr:rowOff>28575</xdr:rowOff>
    </xdr:from>
    <xdr:to>
      <xdr:col>1</xdr:col>
      <xdr:colOff>371475</xdr:colOff>
      <xdr:row>29</xdr:row>
      <xdr:rowOff>0</xdr:rowOff>
    </xdr:to>
    <xdr:sp>
      <xdr:nvSpPr>
        <xdr:cNvPr id="2" name="Rectangle 2"/>
        <xdr:cNvSpPr>
          <a:spLocks/>
        </xdr:cNvSpPr>
      </xdr:nvSpPr>
      <xdr:spPr>
        <a:xfrm>
          <a:off x="581025" y="7620000"/>
          <a:ext cx="228600" cy="2381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30</xdr:row>
      <xdr:rowOff>28575</xdr:rowOff>
    </xdr:from>
    <xdr:to>
      <xdr:col>1</xdr:col>
      <xdr:colOff>371475</xdr:colOff>
      <xdr:row>31</xdr:row>
      <xdr:rowOff>0</xdr:rowOff>
    </xdr:to>
    <xdr:sp>
      <xdr:nvSpPr>
        <xdr:cNvPr id="3" name="Rectangle 3"/>
        <xdr:cNvSpPr>
          <a:spLocks/>
        </xdr:cNvSpPr>
      </xdr:nvSpPr>
      <xdr:spPr>
        <a:xfrm>
          <a:off x="581025" y="8153400"/>
          <a:ext cx="228600" cy="2381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20</xdr:row>
      <xdr:rowOff>47625</xdr:rowOff>
    </xdr:from>
    <xdr:to>
      <xdr:col>1</xdr:col>
      <xdr:colOff>400050</xdr:colOff>
      <xdr:row>20</xdr:row>
      <xdr:rowOff>238125</xdr:rowOff>
    </xdr:to>
    <xdr:sp>
      <xdr:nvSpPr>
        <xdr:cNvPr id="4" name="Isosceles Triangle 1"/>
        <xdr:cNvSpPr>
          <a:spLocks/>
        </xdr:cNvSpPr>
      </xdr:nvSpPr>
      <xdr:spPr>
        <a:xfrm>
          <a:off x="619125" y="5505450"/>
          <a:ext cx="219075" cy="190500"/>
        </a:xfrm>
        <a:prstGeom prst="triangl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20</xdr:row>
      <xdr:rowOff>47625</xdr:rowOff>
    </xdr:from>
    <xdr:to>
      <xdr:col>1</xdr:col>
      <xdr:colOff>723900</xdr:colOff>
      <xdr:row>20</xdr:row>
      <xdr:rowOff>238125</xdr:rowOff>
    </xdr:to>
    <xdr:sp>
      <xdr:nvSpPr>
        <xdr:cNvPr id="5" name="Isosceles Triangle 2"/>
        <xdr:cNvSpPr>
          <a:spLocks/>
        </xdr:cNvSpPr>
      </xdr:nvSpPr>
      <xdr:spPr>
        <a:xfrm>
          <a:off x="952500" y="5505450"/>
          <a:ext cx="209550" cy="190500"/>
        </a:xfrm>
        <a:prstGeom prst="triangl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152400</xdr:colOff>
      <xdr:row>23</xdr:row>
      <xdr:rowOff>47625</xdr:rowOff>
    </xdr:from>
    <xdr:to>
      <xdr:col>1</xdr:col>
      <xdr:colOff>361950</xdr:colOff>
      <xdr:row>23</xdr:row>
      <xdr:rowOff>238125</xdr:rowOff>
    </xdr:to>
    <xdr:sp>
      <xdr:nvSpPr>
        <xdr:cNvPr id="6" name="Isosceles Triangle 6"/>
        <xdr:cNvSpPr>
          <a:spLocks/>
        </xdr:cNvSpPr>
      </xdr:nvSpPr>
      <xdr:spPr>
        <a:xfrm>
          <a:off x="590550" y="6305550"/>
          <a:ext cx="209550" cy="190500"/>
        </a:xfrm>
        <a:prstGeom prst="triangl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161925</xdr:colOff>
      <xdr:row>52</xdr:row>
      <xdr:rowOff>38100</xdr:rowOff>
    </xdr:from>
    <xdr:to>
      <xdr:col>1</xdr:col>
      <xdr:colOff>371475</xdr:colOff>
      <xdr:row>52</xdr:row>
      <xdr:rowOff>219075</xdr:rowOff>
    </xdr:to>
    <xdr:sp>
      <xdr:nvSpPr>
        <xdr:cNvPr id="7" name="Isosceles Triangle 4"/>
        <xdr:cNvSpPr>
          <a:spLocks/>
        </xdr:cNvSpPr>
      </xdr:nvSpPr>
      <xdr:spPr>
        <a:xfrm>
          <a:off x="600075" y="14030325"/>
          <a:ext cx="209550" cy="180975"/>
        </a:xfrm>
        <a:prstGeom prst="triangl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152400</xdr:colOff>
      <xdr:row>53</xdr:row>
      <xdr:rowOff>47625</xdr:rowOff>
    </xdr:from>
    <xdr:to>
      <xdr:col>1</xdr:col>
      <xdr:colOff>361950</xdr:colOff>
      <xdr:row>53</xdr:row>
      <xdr:rowOff>238125</xdr:rowOff>
    </xdr:to>
    <xdr:sp>
      <xdr:nvSpPr>
        <xdr:cNvPr id="8" name="Isosceles Triangle 5"/>
        <xdr:cNvSpPr>
          <a:spLocks/>
        </xdr:cNvSpPr>
      </xdr:nvSpPr>
      <xdr:spPr>
        <a:xfrm>
          <a:off x="590550" y="14306550"/>
          <a:ext cx="209550" cy="190500"/>
        </a:xfrm>
        <a:prstGeom prst="triangl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152400</xdr:colOff>
      <xdr:row>24</xdr:row>
      <xdr:rowOff>28575</xdr:rowOff>
    </xdr:from>
    <xdr:to>
      <xdr:col>1</xdr:col>
      <xdr:colOff>361950</xdr:colOff>
      <xdr:row>24</xdr:row>
      <xdr:rowOff>209550</xdr:rowOff>
    </xdr:to>
    <xdr:sp>
      <xdr:nvSpPr>
        <xdr:cNvPr id="9" name="Isosceles Triangle 6"/>
        <xdr:cNvSpPr>
          <a:spLocks/>
        </xdr:cNvSpPr>
      </xdr:nvSpPr>
      <xdr:spPr>
        <a:xfrm>
          <a:off x="590550" y="6553200"/>
          <a:ext cx="209550" cy="180975"/>
        </a:xfrm>
        <a:prstGeom prst="triangl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view="pageBreakPreview" zoomScale="110" zoomScaleSheetLayoutView="110" zoomScalePageLayoutView="0" workbookViewId="0" topLeftCell="A1">
      <selection activeCell="D21" sqref="D21"/>
    </sheetView>
  </sheetViews>
  <sheetFormatPr defaultColWidth="9.140625" defaultRowHeight="12.75"/>
  <cols>
    <col min="1" max="1" width="6.421875" style="6" customWidth="1"/>
    <col min="2" max="2" width="39.7109375" style="6" customWidth="1"/>
    <col min="3" max="3" width="11.00390625" style="6" customWidth="1"/>
    <col min="4" max="4" width="14.00390625" style="6" customWidth="1"/>
    <col min="5" max="5" width="12.28125" style="6" customWidth="1"/>
    <col min="6" max="6" width="9.28125" style="6" customWidth="1"/>
    <col min="7" max="16384" width="9.140625" style="6" customWidth="1"/>
  </cols>
  <sheetData>
    <row r="1" spans="1:6" ht="21">
      <c r="A1" s="270" t="s">
        <v>255</v>
      </c>
      <c r="B1" s="270"/>
      <c r="C1" s="270"/>
      <c r="D1" s="270"/>
      <c r="E1" s="270"/>
      <c r="F1" s="270"/>
    </row>
    <row r="2" spans="1:6" ht="16.5" customHeight="1">
      <c r="A2" s="196"/>
      <c r="B2" s="196"/>
      <c r="C2" s="196"/>
      <c r="D2" s="196"/>
      <c r="E2" s="196"/>
      <c r="F2" s="196"/>
    </row>
    <row r="3" spans="1:6" ht="21">
      <c r="A3" s="161" t="s">
        <v>256</v>
      </c>
      <c r="B3" s="73"/>
      <c r="C3" s="73"/>
      <c r="D3" s="73"/>
      <c r="E3" s="73"/>
      <c r="F3" s="73"/>
    </row>
    <row r="4" spans="1:6" ht="21">
      <c r="A4" s="73" t="s">
        <v>257</v>
      </c>
      <c r="B4" s="73"/>
      <c r="C4" s="73"/>
      <c r="D4" s="73"/>
      <c r="E4" s="73"/>
      <c r="F4" s="73"/>
    </row>
    <row r="5" spans="1:6" ht="21">
      <c r="A5" s="73" t="s">
        <v>277</v>
      </c>
      <c r="B5" s="73"/>
      <c r="C5" s="73"/>
      <c r="D5" s="73"/>
      <c r="E5" s="73"/>
      <c r="F5" s="73"/>
    </row>
    <row r="6" spans="1:6" ht="21">
      <c r="A6" s="73" t="s">
        <v>258</v>
      </c>
      <c r="B6" s="73"/>
      <c r="C6" s="73"/>
      <c r="D6" s="73"/>
      <c r="E6" s="73"/>
      <c r="F6" s="73"/>
    </row>
    <row r="7" spans="1:6" ht="21">
      <c r="A7" s="73" t="s">
        <v>275</v>
      </c>
      <c r="B7" s="73"/>
      <c r="C7" s="161" t="s">
        <v>271</v>
      </c>
      <c r="D7" s="73" t="s">
        <v>235</v>
      </c>
      <c r="E7" s="73"/>
      <c r="F7" s="73"/>
    </row>
    <row r="8" spans="1:6" ht="21">
      <c r="A8" s="197" t="s">
        <v>281</v>
      </c>
      <c r="B8" s="197"/>
      <c r="C8" s="197"/>
      <c r="D8" s="197"/>
      <c r="E8" s="197"/>
      <c r="F8" s="197"/>
    </row>
    <row r="9" spans="1:6" s="74" customFormat="1" ht="22.5" customHeight="1">
      <c r="A9" s="280" t="s">
        <v>0</v>
      </c>
      <c r="B9" s="281" t="s">
        <v>8</v>
      </c>
      <c r="C9" s="271"/>
      <c r="D9" s="272"/>
      <c r="E9" s="282" t="s">
        <v>2</v>
      </c>
      <c r="F9" s="280"/>
    </row>
    <row r="10" spans="1:6" s="74" customFormat="1" ht="22.5" customHeight="1">
      <c r="A10" s="280"/>
      <c r="B10" s="280"/>
      <c r="C10" s="279" t="s">
        <v>123</v>
      </c>
      <c r="D10" s="279"/>
      <c r="E10" s="280"/>
      <c r="F10" s="280"/>
    </row>
    <row r="11" spans="1:6" ht="21">
      <c r="A11" s="190">
        <v>1</v>
      </c>
      <c r="B11" s="191" t="s">
        <v>24</v>
      </c>
      <c r="C11" s="277"/>
      <c r="D11" s="278"/>
      <c r="E11" s="265" t="s">
        <v>259</v>
      </c>
      <c r="F11" s="266"/>
    </row>
    <row r="12" spans="1:6" ht="21">
      <c r="A12" s="192">
        <v>2</v>
      </c>
      <c r="B12" s="119" t="s">
        <v>116</v>
      </c>
      <c r="C12" s="273"/>
      <c r="D12" s="274"/>
      <c r="E12" s="275" t="s">
        <v>260</v>
      </c>
      <c r="F12" s="276"/>
    </row>
    <row r="13" spans="1:6" ht="21">
      <c r="A13" s="193"/>
      <c r="B13" s="80"/>
      <c r="C13" s="285"/>
      <c r="D13" s="286"/>
      <c r="E13" s="176"/>
      <c r="F13" s="189"/>
    </row>
    <row r="14" spans="1:6" ht="21">
      <c r="A14" s="193"/>
      <c r="B14" s="80"/>
      <c r="C14" s="273"/>
      <c r="D14" s="274"/>
      <c r="E14" s="176"/>
      <c r="F14" s="189"/>
    </row>
    <row r="15" spans="1:6" ht="21">
      <c r="A15" s="193"/>
      <c r="B15" s="80"/>
      <c r="C15" s="273"/>
      <c r="D15" s="274"/>
      <c r="E15" s="283"/>
      <c r="F15" s="284"/>
    </row>
    <row r="16" spans="1:6" ht="21">
      <c r="A16" s="194"/>
      <c r="B16" s="195"/>
      <c r="C16" s="287"/>
      <c r="D16" s="288"/>
      <c r="E16" s="289"/>
      <c r="F16" s="290"/>
    </row>
    <row r="17" spans="1:6" ht="21">
      <c r="A17" s="295" t="s">
        <v>9</v>
      </c>
      <c r="B17" s="113" t="s">
        <v>124</v>
      </c>
      <c r="C17" s="292"/>
      <c r="D17" s="293"/>
      <c r="E17" s="294"/>
      <c r="F17" s="294"/>
    </row>
    <row r="18" spans="1:6" ht="21">
      <c r="A18" s="295"/>
      <c r="B18" s="115" t="s">
        <v>125</v>
      </c>
      <c r="C18" s="292"/>
      <c r="D18" s="293"/>
      <c r="E18" s="116"/>
      <c r="F18" s="117"/>
    </row>
    <row r="19" spans="1:6" ht="21">
      <c r="A19" s="295"/>
      <c r="B19" s="114" t="s">
        <v>126</v>
      </c>
      <c r="C19" s="296"/>
      <c r="D19" s="297"/>
      <c r="E19" s="297"/>
      <c r="F19" s="298"/>
    </row>
    <row r="20" spans="1:6" ht="51.75" customHeight="1">
      <c r="A20" s="299" t="s">
        <v>261</v>
      </c>
      <c r="B20" s="299"/>
      <c r="C20" s="299"/>
      <c r="D20" s="299"/>
      <c r="E20" s="299"/>
      <c r="F20" s="299"/>
    </row>
    <row r="21" spans="1:7" s="178" customFormat="1" ht="20.25" customHeight="1">
      <c r="A21" s="198"/>
      <c r="C21" s="179"/>
      <c r="D21" s="180"/>
      <c r="E21" s="180"/>
      <c r="F21" s="291"/>
      <c r="G21" s="291"/>
    </row>
    <row r="22" spans="1:6" s="178" customFormat="1" ht="20.25" customHeight="1">
      <c r="A22" s="199"/>
      <c r="B22" s="181" t="s">
        <v>232</v>
      </c>
      <c r="C22" s="182"/>
      <c r="D22" s="181" t="s">
        <v>233</v>
      </c>
      <c r="F22" s="182"/>
    </row>
    <row r="23" spans="1:6" s="178" customFormat="1" ht="20.25" customHeight="1">
      <c r="A23" s="199"/>
      <c r="B23" s="181"/>
      <c r="C23" s="182"/>
      <c r="D23" s="181"/>
      <c r="F23" s="182"/>
    </row>
    <row r="24" spans="1:6" s="178" customFormat="1" ht="20.25" customHeight="1">
      <c r="A24" s="199"/>
      <c r="B24" s="181"/>
      <c r="C24" s="182"/>
      <c r="D24" s="181"/>
      <c r="F24" s="182"/>
    </row>
    <row r="25" s="178" customFormat="1" ht="23.25" customHeight="1">
      <c r="A25" s="200"/>
    </row>
    <row r="26" spans="1:3" s="178" customFormat="1" ht="20.25" customHeight="1">
      <c r="A26" s="201"/>
      <c r="C26" s="183"/>
    </row>
    <row r="27" spans="1:3" s="178" customFormat="1" ht="20.25" customHeight="1">
      <c r="A27" s="199" t="s">
        <v>234</v>
      </c>
      <c r="C27" s="184"/>
    </row>
    <row r="28" spans="1:3" s="178" customFormat="1" ht="20.25" customHeight="1">
      <c r="A28" s="200"/>
      <c r="C28" s="184"/>
    </row>
    <row r="29" spans="1:3" s="178" customFormat="1" ht="20.25" customHeight="1">
      <c r="A29" s="200"/>
      <c r="C29" s="184"/>
    </row>
    <row r="30" spans="1:3" s="178" customFormat="1" ht="20.25" customHeight="1">
      <c r="A30" s="200"/>
      <c r="C30" s="184"/>
    </row>
    <row r="31" spans="1:3" s="178" customFormat="1" ht="27" customHeight="1">
      <c r="A31" s="201"/>
      <c r="C31" s="185"/>
    </row>
    <row r="32" s="178" customFormat="1" ht="20.25" customHeight="1">
      <c r="A32" s="186"/>
    </row>
    <row r="33" s="178" customFormat="1" ht="21" customHeight="1"/>
    <row r="34" spans="1:4" s="188" customFormat="1" ht="21">
      <c r="A34" s="187"/>
      <c r="B34" s="187"/>
      <c r="C34" s="187"/>
      <c r="D34" s="187"/>
    </row>
  </sheetData>
  <sheetProtection/>
  <mergeCells count="22">
    <mergeCell ref="F21:G21"/>
    <mergeCell ref="C17:D17"/>
    <mergeCell ref="E17:F17"/>
    <mergeCell ref="A17:A19"/>
    <mergeCell ref="C19:F19"/>
    <mergeCell ref="C18:D18"/>
    <mergeCell ref="A20:F20"/>
    <mergeCell ref="C15:D15"/>
    <mergeCell ref="E15:F15"/>
    <mergeCell ref="C14:D14"/>
    <mergeCell ref="C13:D13"/>
    <mergeCell ref="C16:D16"/>
    <mergeCell ref="E16:F16"/>
    <mergeCell ref="A1:F1"/>
    <mergeCell ref="C9:D9"/>
    <mergeCell ref="C12:D12"/>
    <mergeCell ref="E12:F12"/>
    <mergeCell ref="C11:D11"/>
    <mergeCell ref="C10:D10"/>
    <mergeCell ref="A9:A10"/>
    <mergeCell ref="B9:B10"/>
    <mergeCell ref="E9:F10"/>
  </mergeCells>
  <printOptions/>
  <pageMargins left="0.4330708661417323" right="0.4330708661417323" top="0.7480314960629921" bottom="0.7480314960629921" header="0.31496062992125984" footer="0.31496062992125984"/>
  <pageSetup fitToWidth="0" horizontalDpi="600" verticalDpi="600" orientation="portrait" paperSize="9" r:id="rId2"/>
  <headerFooter>
    <oddHeader>&amp;Rแผ่นที่ &amp;P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45"/>
  <sheetViews>
    <sheetView view="pageBreakPreview" zoomScale="110" zoomScaleNormal="130" zoomScaleSheetLayoutView="110" zoomScalePageLayoutView="0" workbookViewId="0" topLeftCell="A1">
      <selection activeCell="E10" sqref="E10:I40"/>
    </sheetView>
  </sheetViews>
  <sheetFormatPr defaultColWidth="9.140625" defaultRowHeight="12.75"/>
  <cols>
    <col min="1" max="1" width="6.57421875" style="0" customWidth="1"/>
    <col min="2" max="2" width="42.421875" style="0" customWidth="1"/>
    <col min="3" max="3" width="8.00390625" style="0" customWidth="1"/>
    <col min="4" max="4" width="7.421875" style="0" customWidth="1"/>
    <col min="5" max="5" width="11.140625" style="0" customWidth="1"/>
    <col min="6" max="6" width="12.140625" style="0" customWidth="1"/>
    <col min="7" max="7" width="11.7109375" style="0" customWidth="1"/>
    <col min="9" max="9" width="16.28125" style="0" customWidth="1"/>
    <col min="10" max="10" width="11.57421875" style="0" customWidth="1"/>
    <col min="12" max="12" width="11.57421875" style="0" bestFit="1" customWidth="1"/>
  </cols>
  <sheetData>
    <row r="1" spans="1:10" ht="21">
      <c r="A1" s="48" t="s">
        <v>99</v>
      </c>
      <c r="B1" s="49"/>
      <c r="C1" s="50"/>
      <c r="D1" s="50"/>
      <c r="E1" s="50"/>
      <c r="F1" s="50"/>
      <c r="G1" s="50"/>
      <c r="H1" s="50"/>
      <c r="I1" s="50"/>
      <c r="J1" s="51" t="s">
        <v>32</v>
      </c>
    </row>
    <row r="2" spans="1:10" ht="21">
      <c r="A2" s="53" t="s">
        <v>264</v>
      </c>
      <c r="B2" s="54"/>
      <c r="C2" s="55"/>
      <c r="D2" s="52"/>
      <c r="E2" s="55"/>
      <c r="F2" s="55"/>
      <c r="G2" s="55"/>
      <c r="H2" s="55"/>
      <c r="I2" s="55"/>
      <c r="J2" s="56"/>
    </row>
    <row r="3" spans="1:10" ht="21">
      <c r="A3" s="73" t="s">
        <v>257</v>
      </c>
      <c r="B3" s="54"/>
      <c r="C3" s="55"/>
      <c r="D3" s="55"/>
      <c r="E3" s="55"/>
      <c r="F3" s="57"/>
      <c r="G3" s="57"/>
      <c r="H3" s="58" t="s">
        <v>33</v>
      </c>
      <c r="I3" s="59"/>
      <c r="J3" s="55"/>
    </row>
    <row r="4" spans="1:10" ht="21">
      <c r="A4" s="73" t="s">
        <v>258</v>
      </c>
      <c r="B4" s="60"/>
      <c r="C4" s="55"/>
      <c r="D4" s="55"/>
      <c r="E4" s="55"/>
      <c r="F4" s="61"/>
      <c r="G4" s="61"/>
      <c r="H4" s="62" t="s">
        <v>34</v>
      </c>
      <c r="I4" s="56" t="s">
        <v>266</v>
      </c>
      <c r="J4" s="52"/>
    </row>
    <row r="5" spans="1:10" ht="21.75" thickBot="1">
      <c r="A5" s="66" t="s">
        <v>265</v>
      </c>
      <c r="B5" s="63"/>
      <c r="C5" s="64"/>
      <c r="D5" s="65"/>
      <c r="E5" s="65"/>
      <c r="F5" s="65"/>
      <c r="G5" s="65"/>
      <c r="H5" s="8"/>
      <c r="I5" s="65"/>
      <c r="J5" s="65"/>
    </row>
    <row r="6" spans="1:10" s="156" customFormat="1" ht="21.75" thickTop="1">
      <c r="A6" s="155" t="s">
        <v>0</v>
      </c>
      <c r="B6" s="155" t="s">
        <v>8</v>
      </c>
      <c r="C6" s="138" t="s">
        <v>3</v>
      </c>
      <c r="D6" s="138" t="s">
        <v>4</v>
      </c>
      <c r="E6" s="313" t="s">
        <v>30</v>
      </c>
      <c r="F6" s="313"/>
      <c r="G6" s="313" t="s">
        <v>1</v>
      </c>
      <c r="H6" s="313"/>
      <c r="I6" s="138" t="s">
        <v>31</v>
      </c>
      <c r="J6" s="138" t="s">
        <v>2</v>
      </c>
    </row>
    <row r="7" spans="1:10" s="156" customFormat="1" ht="21">
      <c r="A7" s="157"/>
      <c r="B7" s="157"/>
      <c r="C7" s="139"/>
      <c r="D7" s="139"/>
      <c r="E7" s="46" t="s">
        <v>5</v>
      </c>
      <c r="F7" s="46" t="s">
        <v>6</v>
      </c>
      <c r="G7" s="46" t="s">
        <v>5</v>
      </c>
      <c r="H7" s="46" t="s">
        <v>6</v>
      </c>
      <c r="I7" s="139"/>
      <c r="J7" s="139"/>
    </row>
    <row r="8" spans="1:10" ht="21">
      <c r="A8" s="9"/>
      <c r="B8" s="20" t="s">
        <v>219</v>
      </c>
      <c r="C8" s="11"/>
      <c r="D8" s="11"/>
      <c r="E8" s="12"/>
      <c r="F8" s="12"/>
      <c r="G8" s="12"/>
      <c r="H8" s="12"/>
      <c r="I8" s="12"/>
      <c r="J8" s="11"/>
    </row>
    <row r="9" spans="1:10" ht="21">
      <c r="A9" s="19">
        <v>1</v>
      </c>
      <c r="B9" s="20" t="s">
        <v>100</v>
      </c>
      <c r="C9" s="11"/>
      <c r="D9" s="11"/>
      <c r="E9" s="12"/>
      <c r="F9" s="12"/>
      <c r="G9" s="12"/>
      <c r="H9" s="12"/>
      <c r="I9" s="12"/>
      <c r="J9" s="11"/>
    </row>
    <row r="10" spans="1:12" ht="21">
      <c r="A10" s="9"/>
      <c r="B10" s="11" t="s">
        <v>130</v>
      </c>
      <c r="C10" s="13">
        <v>1</v>
      </c>
      <c r="D10" s="14" t="s">
        <v>20</v>
      </c>
      <c r="E10" s="13"/>
      <c r="F10" s="13"/>
      <c r="G10" s="13"/>
      <c r="H10" s="13"/>
      <c r="I10" s="13"/>
      <c r="J10" s="13"/>
      <c r="K10" s="253"/>
      <c r="L10" s="253"/>
    </row>
    <row r="11" spans="1:12" ht="21">
      <c r="A11" s="9"/>
      <c r="B11" s="11" t="s">
        <v>131</v>
      </c>
      <c r="C11" s="13">
        <v>1</v>
      </c>
      <c r="D11" s="14" t="s">
        <v>20</v>
      </c>
      <c r="E11" s="13"/>
      <c r="F11" s="13"/>
      <c r="G11" s="13"/>
      <c r="H11" s="13"/>
      <c r="I11" s="13"/>
      <c r="J11" s="13"/>
      <c r="K11" s="253"/>
      <c r="L11" s="253"/>
    </row>
    <row r="12" spans="1:12" ht="21">
      <c r="A12" s="9"/>
      <c r="B12" s="11" t="s">
        <v>101</v>
      </c>
      <c r="C12" s="13">
        <v>1</v>
      </c>
      <c r="D12" s="14" t="s">
        <v>20</v>
      </c>
      <c r="E12" s="13"/>
      <c r="F12" s="13"/>
      <c r="G12" s="13"/>
      <c r="H12" s="13"/>
      <c r="I12" s="13"/>
      <c r="J12" s="13"/>
      <c r="K12" s="253"/>
      <c r="L12" s="253"/>
    </row>
    <row r="13" spans="1:12" ht="21">
      <c r="A13" s="9"/>
      <c r="B13" s="11" t="s">
        <v>102</v>
      </c>
      <c r="C13" s="13">
        <v>1</v>
      </c>
      <c r="D13" s="14" t="s">
        <v>20</v>
      </c>
      <c r="E13" s="13"/>
      <c r="F13" s="13"/>
      <c r="G13" s="13"/>
      <c r="H13" s="13"/>
      <c r="I13" s="13"/>
      <c r="J13" s="13"/>
      <c r="K13" s="253"/>
      <c r="L13" s="253"/>
    </row>
    <row r="14" spans="1:12" ht="21">
      <c r="A14" s="9"/>
      <c r="B14" s="11" t="s">
        <v>103</v>
      </c>
      <c r="C14" s="13">
        <v>1</v>
      </c>
      <c r="D14" s="14" t="s">
        <v>20</v>
      </c>
      <c r="E14" s="13"/>
      <c r="F14" s="13"/>
      <c r="G14" s="13"/>
      <c r="H14" s="13"/>
      <c r="I14" s="13"/>
      <c r="J14" s="13"/>
      <c r="K14" s="253"/>
      <c r="L14" s="253"/>
    </row>
    <row r="15" spans="1:12" ht="21">
      <c r="A15" s="9"/>
      <c r="B15" s="11" t="s">
        <v>104</v>
      </c>
      <c r="C15" s="13">
        <v>4</v>
      </c>
      <c r="D15" s="14" t="s">
        <v>20</v>
      </c>
      <c r="E15" s="13"/>
      <c r="F15" s="13"/>
      <c r="G15" s="13"/>
      <c r="H15" s="13"/>
      <c r="I15" s="13"/>
      <c r="J15" s="13"/>
      <c r="K15" s="253"/>
      <c r="L15" s="253"/>
    </row>
    <row r="16" spans="1:12" ht="21">
      <c r="A16" s="9"/>
      <c r="B16" s="11" t="s">
        <v>105</v>
      </c>
      <c r="C16" s="13">
        <v>2</v>
      </c>
      <c r="D16" s="14" t="s">
        <v>20</v>
      </c>
      <c r="E16" s="13"/>
      <c r="F16" s="13"/>
      <c r="G16" s="13"/>
      <c r="H16" s="13"/>
      <c r="I16" s="13"/>
      <c r="J16" s="13"/>
      <c r="K16" s="253"/>
      <c r="L16" s="253"/>
    </row>
    <row r="17" spans="1:12" ht="21">
      <c r="A17" s="9"/>
      <c r="B17" s="11" t="s">
        <v>106</v>
      </c>
      <c r="C17" s="13">
        <v>6</v>
      </c>
      <c r="D17" s="14" t="s">
        <v>20</v>
      </c>
      <c r="E17" s="13"/>
      <c r="F17" s="13"/>
      <c r="G17" s="13"/>
      <c r="H17" s="13"/>
      <c r="I17" s="13"/>
      <c r="J17" s="13"/>
      <c r="K17" s="253"/>
      <c r="L17" s="253"/>
    </row>
    <row r="18" spans="1:12" ht="21">
      <c r="A18" s="9"/>
      <c r="B18" s="11"/>
      <c r="C18" s="13"/>
      <c r="D18" s="14"/>
      <c r="E18" s="13"/>
      <c r="F18" s="13"/>
      <c r="G18" s="13"/>
      <c r="H18" s="13"/>
      <c r="I18" s="13"/>
      <c r="J18" s="13"/>
      <c r="K18" s="253"/>
      <c r="L18" s="253"/>
    </row>
    <row r="19" spans="1:12" ht="21">
      <c r="A19" s="37"/>
      <c r="B19" s="91" t="s">
        <v>107</v>
      </c>
      <c r="C19" s="232"/>
      <c r="D19" s="232"/>
      <c r="E19" s="233"/>
      <c r="F19" s="152"/>
      <c r="G19" s="152"/>
      <c r="H19" s="152"/>
      <c r="I19" s="152"/>
      <c r="J19" s="133"/>
      <c r="K19" s="253"/>
      <c r="L19" s="253"/>
    </row>
    <row r="20" spans="1:14" s="8" customFormat="1" ht="21">
      <c r="A20" s="19">
        <v>2</v>
      </c>
      <c r="B20" s="23" t="s">
        <v>267</v>
      </c>
      <c r="C20" s="13"/>
      <c r="D20" s="13"/>
      <c r="E20" s="13"/>
      <c r="F20" s="13"/>
      <c r="G20" s="13"/>
      <c r="H20" s="13"/>
      <c r="I20" s="13"/>
      <c r="J20" s="13"/>
      <c r="K20" s="52"/>
      <c r="L20" s="52"/>
      <c r="M20" s="52"/>
      <c r="N20" s="52"/>
    </row>
    <row r="21" spans="1:14" s="8" customFormat="1" ht="21">
      <c r="A21" s="92"/>
      <c r="B21" s="67" t="s">
        <v>268</v>
      </c>
      <c r="C21" s="14"/>
      <c r="D21" s="14"/>
      <c r="E21" s="16"/>
      <c r="F21" s="13"/>
      <c r="G21" s="13"/>
      <c r="H21" s="13"/>
      <c r="I21" s="13"/>
      <c r="J21" s="13"/>
      <c r="K21" s="52"/>
      <c r="L21" s="52"/>
      <c r="M21" s="52"/>
      <c r="N21" s="52"/>
    </row>
    <row r="22" spans="1:14" s="8" customFormat="1" ht="21">
      <c r="A22" s="92"/>
      <c r="B22" s="150" t="s">
        <v>269</v>
      </c>
      <c r="C22" s="14">
        <v>1</v>
      </c>
      <c r="D22" s="14" t="s">
        <v>20</v>
      </c>
      <c r="E22" s="16"/>
      <c r="F22" s="13"/>
      <c r="G22" s="13"/>
      <c r="H22" s="13"/>
      <c r="I22" s="13"/>
      <c r="J22" s="13"/>
      <c r="K22" s="52"/>
      <c r="L22" s="52"/>
      <c r="M22" s="52"/>
      <c r="N22" s="52"/>
    </row>
    <row r="23" spans="1:14" s="8" customFormat="1" ht="21">
      <c r="A23" s="92"/>
      <c r="B23" s="150"/>
      <c r="C23" s="14"/>
      <c r="D23" s="14"/>
      <c r="E23" s="16"/>
      <c r="F23" s="13"/>
      <c r="G23" s="13"/>
      <c r="H23" s="13"/>
      <c r="I23" s="13"/>
      <c r="J23" s="13"/>
      <c r="K23" s="52"/>
      <c r="L23" s="52"/>
      <c r="M23" s="52"/>
      <c r="N23" s="52"/>
    </row>
    <row r="24" spans="1:14" s="8" customFormat="1" ht="21">
      <c r="A24" s="92"/>
      <c r="B24" s="150" t="s">
        <v>270</v>
      </c>
      <c r="C24" s="14">
        <v>2</v>
      </c>
      <c r="D24" s="14" t="s">
        <v>20</v>
      </c>
      <c r="E24" s="16"/>
      <c r="F24" s="13"/>
      <c r="G24" s="13"/>
      <c r="H24" s="13"/>
      <c r="I24" s="13"/>
      <c r="J24" s="13"/>
      <c r="K24" s="52"/>
      <c r="L24" s="52"/>
      <c r="M24" s="52"/>
      <c r="N24" s="52"/>
    </row>
    <row r="25" spans="1:14" s="8" customFormat="1" ht="21">
      <c r="A25" s="92"/>
      <c r="B25" s="150" t="s">
        <v>278</v>
      </c>
      <c r="C25" s="14"/>
      <c r="D25" s="14"/>
      <c r="E25" s="16"/>
      <c r="F25" s="13"/>
      <c r="G25" s="13"/>
      <c r="H25" s="13"/>
      <c r="I25" s="13"/>
      <c r="J25" s="13"/>
      <c r="K25" s="52"/>
      <c r="L25" s="52"/>
      <c r="M25" s="52"/>
      <c r="N25" s="52"/>
    </row>
    <row r="26" spans="1:14" s="8" customFormat="1" ht="21">
      <c r="A26" s="92"/>
      <c r="B26" s="11" t="s">
        <v>251</v>
      </c>
      <c r="C26" s="13">
        <v>3</v>
      </c>
      <c r="D26" s="14" t="s">
        <v>20</v>
      </c>
      <c r="E26" s="16"/>
      <c r="F26" s="13"/>
      <c r="G26" s="13"/>
      <c r="H26" s="13"/>
      <c r="I26" s="13"/>
      <c r="J26" s="13"/>
      <c r="K26" s="52"/>
      <c r="L26" s="52"/>
      <c r="M26" s="52"/>
      <c r="N26" s="52"/>
    </row>
    <row r="27" spans="1:12" ht="21">
      <c r="A27" s="9"/>
      <c r="B27" s="15"/>
      <c r="C27" s="13"/>
      <c r="D27" s="14"/>
      <c r="E27" s="13"/>
      <c r="F27" s="13"/>
      <c r="G27" s="13"/>
      <c r="H27" s="13"/>
      <c r="I27" s="13"/>
      <c r="J27" s="13"/>
      <c r="K27" s="253"/>
      <c r="L27" s="253"/>
    </row>
    <row r="28" spans="1:12" ht="21">
      <c r="A28" s="37"/>
      <c r="B28" s="91" t="s">
        <v>108</v>
      </c>
      <c r="C28" s="232"/>
      <c r="D28" s="232"/>
      <c r="E28" s="233"/>
      <c r="F28" s="152"/>
      <c r="G28" s="152"/>
      <c r="H28" s="152"/>
      <c r="I28" s="152"/>
      <c r="J28" s="152"/>
      <c r="K28" s="253"/>
      <c r="L28" s="253"/>
    </row>
    <row r="29" spans="1:12" ht="21">
      <c r="A29" s="9"/>
      <c r="B29" s="15"/>
      <c r="C29" s="13"/>
      <c r="D29" s="14"/>
      <c r="E29" s="13"/>
      <c r="F29" s="13"/>
      <c r="G29" s="13"/>
      <c r="H29" s="13"/>
      <c r="I29" s="13"/>
      <c r="J29" s="13"/>
      <c r="K29" s="253"/>
      <c r="L29" s="253"/>
    </row>
    <row r="30" spans="1:12" ht="21">
      <c r="A30" s="19">
        <v>3</v>
      </c>
      <c r="B30" s="21" t="s">
        <v>109</v>
      </c>
      <c r="C30" s="13"/>
      <c r="D30" s="14"/>
      <c r="E30" s="13"/>
      <c r="F30" s="13"/>
      <c r="G30" s="13"/>
      <c r="H30" s="13"/>
      <c r="I30" s="13"/>
      <c r="J30" s="13"/>
      <c r="K30" s="253"/>
      <c r="L30" s="253"/>
    </row>
    <row r="31" spans="1:12" ht="21">
      <c r="A31" s="9"/>
      <c r="B31" s="15" t="s">
        <v>228</v>
      </c>
      <c r="C31" s="13">
        <v>1</v>
      </c>
      <c r="D31" s="14" t="s">
        <v>20</v>
      </c>
      <c r="E31" s="13"/>
      <c r="F31" s="13"/>
      <c r="G31" s="13"/>
      <c r="H31" s="13"/>
      <c r="I31" s="13"/>
      <c r="J31" s="13"/>
      <c r="K31" s="253"/>
      <c r="L31" s="253"/>
    </row>
    <row r="32" spans="1:12" ht="21">
      <c r="A32" s="9"/>
      <c r="B32" s="67" t="s">
        <v>229</v>
      </c>
      <c r="C32" s="269">
        <v>1</v>
      </c>
      <c r="D32" s="14" t="s">
        <v>20</v>
      </c>
      <c r="E32" s="16"/>
      <c r="F32" s="13"/>
      <c r="G32" s="13"/>
      <c r="H32" s="13"/>
      <c r="I32" s="13"/>
      <c r="J32" s="13"/>
      <c r="K32" s="253"/>
      <c r="L32" s="253"/>
    </row>
    <row r="33" spans="1:12" ht="21">
      <c r="A33" s="9"/>
      <c r="B33" s="67" t="s">
        <v>110</v>
      </c>
      <c r="C33" s="14"/>
      <c r="D33" s="14"/>
      <c r="E33" s="16"/>
      <c r="F33" s="13"/>
      <c r="G33" s="13"/>
      <c r="H33" s="13"/>
      <c r="I33" s="13"/>
      <c r="J33" s="13"/>
      <c r="K33" s="253"/>
      <c r="L33" s="253"/>
    </row>
    <row r="34" spans="1:12" ht="21">
      <c r="A34" s="9"/>
      <c r="B34" s="68"/>
      <c r="C34" s="14"/>
      <c r="D34" s="14"/>
      <c r="E34" s="16"/>
      <c r="F34" s="13"/>
      <c r="G34" s="13"/>
      <c r="H34" s="13"/>
      <c r="I34" s="13"/>
      <c r="J34" s="13"/>
      <c r="K34" s="253"/>
      <c r="L34" s="253"/>
    </row>
    <row r="35" spans="1:12" ht="21">
      <c r="A35" s="37"/>
      <c r="B35" s="91" t="s">
        <v>111</v>
      </c>
      <c r="C35" s="232"/>
      <c r="D35" s="232"/>
      <c r="E35" s="233"/>
      <c r="F35" s="152"/>
      <c r="G35" s="152"/>
      <c r="H35" s="152"/>
      <c r="I35" s="152"/>
      <c r="J35" s="152"/>
      <c r="K35" s="253"/>
      <c r="L35" s="253"/>
    </row>
    <row r="36" spans="1:12" s="122" customFormat="1" ht="21">
      <c r="A36" s="93"/>
      <c r="B36" s="121"/>
      <c r="C36" s="254"/>
      <c r="D36" s="254"/>
      <c r="E36" s="255"/>
      <c r="F36" s="256"/>
      <c r="G36" s="256"/>
      <c r="H36" s="256"/>
      <c r="I36" s="256"/>
      <c r="J36" s="256"/>
      <c r="K36" s="257"/>
      <c r="L36" s="257"/>
    </row>
    <row r="37" spans="1:12" s="122" customFormat="1" ht="21">
      <c r="A37" s="93"/>
      <c r="B37" s="121"/>
      <c r="C37" s="254"/>
      <c r="D37" s="254"/>
      <c r="E37" s="255"/>
      <c r="F37" s="256"/>
      <c r="G37" s="256"/>
      <c r="H37" s="256"/>
      <c r="I37" s="256"/>
      <c r="J37" s="256"/>
      <c r="K37" s="257"/>
      <c r="L37" s="257"/>
    </row>
    <row r="38" spans="1:12" s="122" customFormat="1" ht="21">
      <c r="A38" s="93"/>
      <c r="B38" s="121"/>
      <c r="C38" s="254"/>
      <c r="D38" s="254"/>
      <c r="E38" s="255"/>
      <c r="F38" s="256"/>
      <c r="G38" s="256"/>
      <c r="H38" s="256"/>
      <c r="I38" s="256"/>
      <c r="J38" s="256"/>
      <c r="K38" s="257"/>
      <c r="L38" s="257"/>
    </row>
    <row r="39" spans="1:12" s="122" customFormat="1" ht="21">
      <c r="A39" s="93"/>
      <c r="B39" s="121"/>
      <c r="C39" s="254"/>
      <c r="D39" s="254"/>
      <c r="E39" s="255"/>
      <c r="F39" s="256"/>
      <c r="G39" s="256"/>
      <c r="H39" s="256"/>
      <c r="I39" s="256"/>
      <c r="J39" s="256"/>
      <c r="K39" s="257"/>
      <c r="L39" s="257"/>
    </row>
    <row r="40" spans="1:12" s="122" customFormat="1" ht="21">
      <c r="A40" s="234"/>
      <c r="B40" s="260" t="s">
        <v>250</v>
      </c>
      <c r="C40" s="261"/>
      <c r="D40" s="261"/>
      <c r="E40" s="262"/>
      <c r="F40" s="230"/>
      <c r="G40" s="230"/>
      <c r="H40" s="230"/>
      <c r="I40" s="230"/>
      <c r="J40" s="239"/>
      <c r="K40" s="257"/>
      <c r="L40" s="257"/>
    </row>
    <row r="41" spans="1:12" ht="21">
      <c r="A41" s="123"/>
      <c r="B41" s="124"/>
      <c r="C41" s="57"/>
      <c r="D41" s="250"/>
      <c r="E41" s="251"/>
      <c r="F41" s="57"/>
      <c r="G41" s="57"/>
      <c r="H41" s="57"/>
      <c r="I41" s="57"/>
      <c r="J41" s="57"/>
      <c r="K41" s="253"/>
      <c r="L41" s="253"/>
    </row>
    <row r="42" spans="1:12" ht="21">
      <c r="A42" s="123"/>
      <c r="B42" s="124"/>
      <c r="C42" s="57"/>
      <c r="D42" s="250"/>
      <c r="E42" s="251"/>
      <c r="F42" s="57"/>
      <c r="G42" s="57"/>
      <c r="H42" s="57"/>
      <c r="I42" s="57"/>
      <c r="J42" s="57"/>
      <c r="K42" s="253"/>
      <c r="L42" s="253"/>
    </row>
    <row r="43" spans="1:12" ht="21">
      <c r="A43" s="123"/>
      <c r="B43" s="125"/>
      <c r="C43" s="250"/>
      <c r="D43" s="250"/>
      <c r="E43" s="57"/>
      <c r="F43" s="57"/>
      <c r="G43" s="57"/>
      <c r="H43" s="57"/>
      <c r="I43" s="57"/>
      <c r="J43" s="57"/>
      <c r="K43" s="253"/>
      <c r="L43" s="253"/>
    </row>
    <row r="44" spans="1:12" ht="21">
      <c r="A44" s="126"/>
      <c r="B44" s="127"/>
      <c r="C44" s="258"/>
      <c r="D44" s="258"/>
      <c r="E44" s="259"/>
      <c r="F44" s="259"/>
      <c r="G44" s="259"/>
      <c r="H44" s="259"/>
      <c r="I44" s="259"/>
      <c r="J44" s="259"/>
      <c r="K44" s="253"/>
      <c r="L44" s="253"/>
    </row>
    <row r="45" spans="1:10" ht="21">
      <c r="A45" s="126"/>
      <c r="B45" s="131"/>
      <c r="C45" s="126"/>
      <c r="D45" s="126"/>
      <c r="E45" s="132"/>
      <c r="F45" s="129"/>
      <c r="G45" s="128"/>
      <c r="H45" s="129"/>
      <c r="I45" s="128"/>
      <c r="J45" s="130"/>
    </row>
  </sheetData>
  <sheetProtection/>
  <mergeCells count="2">
    <mergeCell ref="E6:F6"/>
    <mergeCell ref="G6:H6"/>
  </mergeCells>
  <printOptions/>
  <pageMargins left="0.7086614173228347" right="0.2362204724409449" top="0.7480314960629921" bottom="1.0236220472440944" header="0.31496062992125984" footer="0.11811023622047245"/>
  <pageSetup firstPageNumber="14" useFirstPageNumber="1" horizontalDpi="600" verticalDpi="600" orientation="landscape" paperSize="9" r:id="rId1"/>
  <headerFooter>
    <oddHeader>&amp;Rแผ่นที่ &amp;P</oddHeader>
    <oddFooter>&amp;L&amp;"Angsana New,ตัวหนา"&amp;14&amp;Uหมายเหตุ&amp;"Angsana New,ธรรมดา"&amp;U
  - ความถูกต้องของตัวเลขปริมาณงานตามแบบรูปรายการ และประมาณราคา ให้ผู้เสนอราคาตรวจสอบรายการให้เป็นไปตามแบบรูปและรายละเอียดประกอบแบบ
ทั้งนี้ ให้เป็นความรับผิดชอบของผู้เสนอราคา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7"/>
  <sheetViews>
    <sheetView view="pageBreakPreview" zoomScaleSheetLayoutView="100" zoomScalePageLayoutView="0" workbookViewId="0" topLeftCell="A18">
      <selection activeCell="D33" sqref="D33"/>
    </sheetView>
  </sheetViews>
  <sheetFormatPr defaultColWidth="9.140625" defaultRowHeight="12.75"/>
  <cols>
    <col min="1" max="1" width="6.421875" style="6" customWidth="1"/>
    <col min="2" max="2" width="30.8515625" style="6" customWidth="1"/>
    <col min="3" max="3" width="21.00390625" style="6" customWidth="1"/>
    <col min="4" max="4" width="9.57421875" style="6" customWidth="1"/>
    <col min="5" max="5" width="16.57421875" style="6" customWidth="1"/>
    <col min="6" max="6" width="9.7109375" style="6" customWidth="1"/>
    <col min="7" max="7" width="0.2890625" style="6" customWidth="1"/>
    <col min="8" max="8" width="9.140625" style="6" customWidth="1"/>
    <col min="9" max="9" width="13.421875" style="6" bestFit="1" customWidth="1"/>
    <col min="10" max="16384" width="9.140625" style="6" customWidth="1"/>
  </cols>
  <sheetData>
    <row r="1" spans="1:7" ht="25.5" customHeight="1">
      <c r="A1" s="300" t="s">
        <v>242</v>
      </c>
      <c r="B1" s="300"/>
      <c r="C1" s="300"/>
      <c r="D1" s="300"/>
      <c r="E1" s="300"/>
      <c r="F1" s="300"/>
      <c r="G1" s="208"/>
    </row>
    <row r="2" spans="1:7" ht="25.5" customHeight="1">
      <c r="A2" s="227"/>
      <c r="B2" s="227"/>
      <c r="C2" s="227"/>
      <c r="D2" s="227"/>
      <c r="E2" s="227"/>
      <c r="F2" s="227"/>
      <c r="G2" s="208"/>
    </row>
    <row r="3" spans="1:7" ht="21">
      <c r="A3" s="161" t="s">
        <v>256</v>
      </c>
      <c r="B3" s="73"/>
      <c r="C3" s="73"/>
      <c r="D3" s="73"/>
      <c r="E3" s="73"/>
      <c r="F3" s="73"/>
      <c r="G3" s="73"/>
    </row>
    <row r="4" spans="1:6" ht="21">
      <c r="A4" s="73" t="s">
        <v>257</v>
      </c>
      <c r="B4" s="73"/>
      <c r="C4" s="73"/>
      <c r="D4" s="73"/>
      <c r="E4" s="73"/>
      <c r="F4" s="73"/>
    </row>
    <row r="5" spans="1:6" ht="21">
      <c r="A5" s="73" t="s">
        <v>272</v>
      </c>
      <c r="B5" s="73"/>
      <c r="C5" s="73"/>
      <c r="D5" s="73"/>
      <c r="E5" s="73"/>
      <c r="F5" s="73"/>
    </row>
    <row r="6" spans="1:6" ht="21">
      <c r="A6" s="73" t="s">
        <v>258</v>
      </c>
      <c r="B6" s="73"/>
      <c r="C6" s="73"/>
      <c r="D6" s="73"/>
      <c r="E6" s="73"/>
      <c r="F6" s="73"/>
    </row>
    <row r="7" spans="1:7" ht="21">
      <c r="A7" s="161" t="s">
        <v>274</v>
      </c>
      <c r="B7" s="73"/>
      <c r="C7" s="73"/>
      <c r="D7" s="73"/>
      <c r="E7" s="73"/>
      <c r="F7" s="73"/>
      <c r="G7" s="73"/>
    </row>
    <row r="8" spans="1:7" ht="21.75" thickBot="1">
      <c r="A8" s="162" t="s">
        <v>262</v>
      </c>
      <c r="B8" s="162"/>
      <c r="C8" s="162"/>
      <c r="D8" s="162"/>
      <c r="E8" s="162"/>
      <c r="F8" s="162"/>
      <c r="G8" s="162"/>
    </row>
    <row r="9" spans="1:7" s="74" customFormat="1" ht="27" customHeight="1" thickBot="1" thickTop="1">
      <c r="A9" s="98" t="s">
        <v>0</v>
      </c>
      <c r="B9" s="99" t="s">
        <v>8</v>
      </c>
      <c r="C9" s="99" t="s">
        <v>237</v>
      </c>
      <c r="D9" s="100" t="s">
        <v>10</v>
      </c>
      <c r="E9" s="207" t="s">
        <v>238</v>
      </c>
      <c r="F9" s="308" t="s">
        <v>2</v>
      </c>
      <c r="G9" s="309"/>
    </row>
    <row r="10" spans="1:7" s="74" customFormat="1" ht="27" customHeight="1" thickBot="1" thickTop="1">
      <c r="A10" s="202"/>
      <c r="B10" s="203"/>
      <c r="C10" s="203" t="s">
        <v>236</v>
      </c>
      <c r="D10" s="204"/>
      <c r="E10" s="207" t="s">
        <v>123</v>
      </c>
      <c r="F10" s="205"/>
      <c r="G10" s="206"/>
    </row>
    <row r="11" spans="1:7" ht="21.75" thickTop="1">
      <c r="A11" s="75"/>
      <c r="B11" s="94" t="s">
        <v>24</v>
      </c>
      <c r="C11" s="76"/>
      <c r="D11" s="77"/>
      <c r="E11" s="78"/>
      <c r="F11" s="310"/>
      <c r="G11" s="311"/>
    </row>
    <row r="12" spans="1:7" ht="21">
      <c r="A12" s="118">
        <v>1</v>
      </c>
      <c r="B12" s="119" t="s">
        <v>25</v>
      </c>
      <c r="C12" s="134"/>
      <c r="D12" s="160"/>
      <c r="E12" s="175"/>
      <c r="F12" s="283"/>
      <c r="G12" s="305"/>
    </row>
    <row r="13" spans="1:7" ht="21">
      <c r="A13" s="118">
        <v>2</v>
      </c>
      <c r="B13" s="119" t="s">
        <v>112</v>
      </c>
      <c r="C13" s="134"/>
      <c r="D13" s="160"/>
      <c r="E13" s="175"/>
      <c r="F13" s="283"/>
      <c r="G13" s="305"/>
    </row>
    <row r="14" spans="1:7" ht="21">
      <c r="A14" s="79"/>
      <c r="B14" s="80"/>
      <c r="C14" s="163"/>
      <c r="D14" s="160"/>
      <c r="E14" s="175"/>
      <c r="F14" s="158"/>
      <c r="G14" s="159"/>
    </row>
    <row r="15" spans="1:8" ht="21">
      <c r="A15" s="79"/>
      <c r="B15" s="174" t="s">
        <v>231</v>
      </c>
      <c r="C15" s="134"/>
      <c r="D15" s="160"/>
      <c r="E15" s="175"/>
      <c r="F15" s="158"/>
      <c r="G15" s="159"/>
      <c r="H15" s="6">
        <v>1873661.81</v>
      </c>
    </row>
    <row r="16" spans="1:7" ht="21">
      <c r="A16" s="165"/>
      <c r="B16" s="80"/>
      <c r="C16" s="166"/>
      <c r="D16" s="160"/>
      <c r="E16" s="164"/>
      <c r="F16" s="158"/>
      <c r="G16" s="159"/>
    </row>
    <row r="17" spans="1:7" ht="21">
      <c r="A17" s="167"/>
      <c r="B17" s="168" t="s">
        <v>11</v>
      </c>
      <c r="C17" s="169"/>
      <c r="D17" s="170"/>
      <c r="E17" s="82"/>
      <c r="F17" s="283"/>
      <c r="G17" s="305"/>
    </row>
    <row r="18" spans="1:7" ht="21">
      <c r="A18" s="167"/>
      <c r="B18" s="80" t="s">
        <v>12</v>
      </c>
      <c r="C18" s="169"/>
      <c r="D18" s="170"/>
      <c r="E18" s="82"/>
      <c r="F18" s="283"/>
      <c r="G18" s="305"/>
    </row>
    <row r="19" spans="1:7" ht="21">
      <c r="A19" s="167"/>
      <c r="B19" s="80" t="s">
        <v>13</v>
      </c>
      <c r="C19" s="169"/>
      <c r="D19" s="170"/>
      <c r="E19" s="82"/>
      <c r="F19" s="283"/>
      <c r="G19" s="305"/>
    </row>
    <row r="20" spans="1:7" ht="21">
      <c r="A20" s="167"/>
      <c r="B20" s="80" t="s">
        <v>22</v>
      </c>
      <c r="C20" s="169"/>
      <c r="D20" s="170"/>
      <c r="E20" s="82"/>
      <c r="F20" s="283"/>
      <c r="G20" s="305"/>
    </row>
    <row r="21" spans="1:7" ht="21.75" thickBot="1">
      <c r="A21" s="171"/>
      <c r="B21" s="172" t="s">
        <v>23</v>
      </c>
      <c r="C21" s="83"/>
      <c r="D21" s="84"/>
      <c r="E21" s="173"/>
      <c r="F21" s="306"/>
      <c r="G21" s="307"/>
    </row>
    <row r="22" spans="1:7" ht="21.75" thickTop="1">
      <c r="A22" s="301"/>
      <c r="B22" s="95" t="s">
        <v>113</v>
      </c>
      <c r="C22" s="85"/>
      <c r="D22" s="86"/>
      <c r="E22" s="267"/>
      <c r="F22" s="303"/>
      <c r="G22" s="303"/>
    </row>
    <row r="23" spans="1:7" ht="10.5" customHeight="1">
      <c r="A23" s="302"/>
      <c r="B23" s="304"/>
      <c r="C23" s="304"/>
      <c r="D23" s="304"/>
      <c r="E23" s="304"/>
      <c r="F23" s="304"/>
      <c r="G23" s="304"/>
    </row>
    <row r="24" spans="1:7" ht="21">
      <c r="A24" s="87"/>
      <c r="B24" s="96" t="s">
        <v>114</v>
      </c>
      <c r="C24" s="88"/>
      <c r="D24" s="97">
        <v>0</v>
      </c>
      <c r="E24" s="87" t="s">
        <v>7</v>
      </c>
      <c r="F24" s="88"/>
      <c r="G24" s="88"/>
    </row>
    <row r="25" spans="1:7" ht="21">
      <c r="A25" s="87"/>
      <c r="B25" s="96" t="s">
        <v>253</v>
      </c>
      <c r="C25" s="88"/>
      <c r="D25" s="97">
        <v>0</v>
      </c>
      <c r="E25" s="87" t="s">
        <v>115</v>
      </c>
      <c r="F25" s="88"/>
      <c r="G25" s="88"/>
    </row>
    <row r="26" spans="1:7" ht="36" customHeight="1">
      <c r="A26" s="302"/>
      <c r="B26" s="302"/>
      <c r="C26" s="302"/>
      <c r="D26" s="302"/>
      <c r="E26" s="302"/>
      <c r="F26" s="302"/>
      <c r="G26" s="88"/>
    </row>
    <row r="27" spans="1:7" s="178" customFormat="1" ht="20.25" customHeight="1">
      <c r="A27" s="198"/>
      <c r="C27" s="179"/>
      <c r="D27" s="180"/>
      <c r="E27" s="180"/>
      <c r="F27" s="291"/>
      <c r="G27" s="291"/>
    </row>
    <row r="28" spans="1:6" s="178" customFormat="1" ht="20.25" customHeight="1">
      <c r="A28" s="199"/>
      <c r="B28" s="181"/>
      <c r="C28" s="182"/>
      <c r="D28" s="181"/>
      <c r="F28" s="182"/>
    </row>
    <row r="29" spans="1:6" s="178" customFormat="1" ht="20.25" customHeight="1">
      <c r="A29" s="199"/>
      <c r="B29" s="181"/>
      <c r="C29" s="182"/>
      <c r="D29" s="181"/>
      <c r="F29" s="182"/>
    </row>
    <row r="30" s="178" customFormat="1" ht="18.75" customHeight="1">
      <c r="A30" s="200"/>
    </row>
    <row r="31" spans="1:3" s="178" customFormat="1" ht="20.25" customHeight="1">
      <c r="A31" s="201"/>
      <c r="C31" s="183"/>
    </row>
    <row r="32" spans="1:3" s="178" customFormat="1" ht="20.25" customHeight="1">
      <c r="A32" s="199"/>
      <c r="C32" s="184"/>
    </row>
    <row r="33" spans="1:3" s="178" customFormat="1" ht="20.25" customHeight="1">
      <c r="A33" s="200"/>
      <c r="C33" s="184"/>
    </row>
    <row r="34" spans="1:3" s="178" customFormat="1" ht="20.25" customHeight="1">
      <c r="A34" s="200"/>
      <c r="C34" s="184"/>
    </row>
    <row r="35" spans="1:3" s="178" customFormat="1" ht="18.75" customHeight="1">
      <c r="A35" s="200"/>
      <c r="C35" s="184"/>
    </row>
    <row r="36" spans="1:3" s="178" customFormat="1" ht="27" customHeight="1">
      <c r="A36" s="201"/>
      <c r="C36" s="185"/>
    </row>
    <row r="37" s="178" customFormat="1" ht="20.25" customHeight="1">
      <c r="A37" s="186"/>
    </row>
  </sheetData>
  <sheetProtection/>
  <mergeCells count="15">
    <mergeCell ref="F13:G13"/>
    <mergeCell ref="F12:G12"/>
    <mergeCell ref="F9:G9"/>
    <mergeCell ref="F11:G11"/>
    <mergeCell ref="A26:F26"/>
    <mergeCell ref="F27:G27"/>
    <mergeCell ref="A1:F1"/>
    <mergeCell ref="A22:A23"/>
    <mergeCell ref="F22:G22"/>
    <mergeCell ref="B23:G23"/>
    <mergeCell ref="F17:G17"/>
    <mergeCell ref="F18:G18"/>
    <mergeCell ref="F19:G19"/>
    <mergeCell ref="F20:G20"/>
    <mergeCell ref="F21:G21"/>
  </mergeCells>
  <printOptions/>
  <pageMargins left="0.5905511811023623" right="0.3937007874015748" top="0.46" bottom="0.2755905511811024" header="0.1968503937007874" footer="0.15748031496062992"/>
  <pageSetup firstPageNumber="2" useFirstPageNumber="1" horizontalDpi="600" verticalDpi="600" orientation="portrait" paperSize="9" r:id="rId2"/>
  <headerFooter>
    <oddHeader>&amp;Rแผ่นที่ &amp;P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8"/>
  <sheetViews>
    <sheetView zoomScale="120" zoomScaleNormal="120" zoomScaleSheetLayoutView="90" zoomScalePageLayoutView="0" workbookViewId="0" topLeftCell="A10">
      <selection activeCell="C12" sqref="C12:E20"/>
    </sheetView>
  </sheetViews>
  <sheetFormatPr defaultColWidth="9.140625" defaultRowHeight="12.75"/>
  <cols>
    <col min="1" max="1" width="7.57421875" style="0" customWidth="1"/>
    <col min="2" max="2" width="35.421875" style="0" customWidth="1"/>
    <col min="3" max="3" width="14.140625" style="0" customWidth="1"/>
    <col min="4" max="4" width="11.140625" style="0" customWidth="1"/>
    <col min="5" max="5" width="17.140625" style="0" customWidth="1"/>
    <col min="6" max="6" width="11.421875" style="0" customWidth="1"/>
  </cols>
  <sheetData>
    <row r="1" spans="1:6" ht="21">
      <c r="A1" s="270" t="s">
        <v>239</v>
      </c>
      <c r="B1" s="270"/>
      <c r="C1" s="270"/>
      <c r="D1" s="270"/>
      <c r="E1" s="270"/>
      <c r="F1" s="270"/>
    </row>
    <row r="2" spans="1:6" ht="21">
      <c r="A2" s="252"/>
      <c r="B2" s="252"/>
      <c r="C2" s="252"/>
      <c r="D2" s="252"/>
      <c r="E2" s="252"/>
      <c r="F2" s="252"/>
    </row>
    <row r="3" spans="1:6" ht="21">
      <c r="A3" s="72" t="s">
        <v>122</v>
      </c>
      <c r="B3" s="218"/>
      <c r="C3" s="177"/>
      <c r="D3" s="177"/>
      <c r="E3" s="177"/>
      <c r="F3" s="177"/>
    </row>
    <row r="4" spans="1:6" ht="21">
      <c r="A4" s="161" t="s">
        <v>256</v>
      </c>
      <c r="B4" s="73"/>
      <c r="C4" s="73"/>
      <c r="D4" s="73"/>
      <c r="E4" s="73"/>
      <c r="F4" s="73"/>
    </row>
    <row r="5" spans="1:6" s="6" customFormat="1" ht="21">
      <c r="A5" s="73" t="s">
        <v>257</v>
      </c>
      <c r="B5" s="73"/>
      <c r="C5" s="73"/>
      <c r="D5" s="73"/>
      <c r="E5" s="73"/>
      <c r="F5" s="73"/>
    </row>
    <row r="6" spans="1:6" s="6" customFormat="1" ht="21">
      <c r="A6" s="73" t="s">
        <v>276</v>
      </c>
      <c r="B6" s="73"/>
      <c r="C6" s="73"/>
      <c r="D6" s="73"/>
      <c r="E6" s="73"/>
      <c r="F6" s="73"/>
    </row>
    <row r="7" spans="1:6" s="6" customFormat="1" ht="21">
      <c r="A7" s="73" t="s">
        <v>258</v>
      </c>
      <c r="B7" s="73"/>
      <c r="C7" s="73"/>
      <c r="D7" s="73"/>
      <c r="E7" s="73"/>
      <c r="F7" s="73"/>
    </row>
    <row r="8" spans="1:6" ht="21">
      <c r="A8" s="73" t="s">
        <v>263</v>
      </c>
      <c r="B8" s="73"/>
      <c r="C8" s="161" t="s">
        <v>273</v>
      </c>
      <c r="D8" s="73"/>
      <c r="E8" s="73"/>
      <c r="F8" s="73"/>
    </row>
    <row r="9" spans="1:7" s="6" customFormat="1" ht="21.75" thickBot="1">
      <c r="A9" s="162" t="s">
        <v>262</v>
      </c>
      <c r="B9" s="162"/>
      <c r="C9" s="162"/>
      <c r="D9" s="162"/>
      <c r="E9" s="162"/>
      <c r="F9" s="162"/>
      <c r="G9" s="162"/>
    </row>
    <row r="10" spans="1:6" ht="55.5" customHeight="1" thickTop="1">
      <c r="A10" s="98" t="s">
        <v>0</v>
      </c>
      <c r="B10" s="99" t="s">
        <v>8</v>
      </c>
      <c r="C10" s="99" t="s">
        <v>118</v>
      </c>
      <c r="D10" s="100" t="s">
        <v>230</v>
      </c>
      <c r="E10" s="101" t="s">
        <v>127</v>
      </c>
      <c r="F10" s="209" t="s">
        <v>2</v>
      </c>
    </row>
    <row r="11" spans="1:6" ht="21">
      <c r="A11" s="210"/>
      <c r="B11" s="105" t="s">
        <v>116</v>
      </c>
      <c r="C11" s="106"/>
      <c r="D11" s="106"/>
      <c r="E11" s="107"/>
      <c r="F11" s="211"/>
    </row>
    <row r="12" spans="1:6" ht="21">
      <c r="A12" s="212"/>
      <c r="B12" s="104" t="s">
        <v>119</v>
      </c>
      <c r="C12" s="108"/>
      <c r="D12" s="220"/>
      <c r="E12" s="111"/>
      <c r="F12" s="211"/>
    </row>
    <row r="13" spans="1:6" ht="21">
      <c r="A13" s="212"/>
      <c r="B13" s="104" t="s">
        <v>120</v>
      </c>
      <c r="C13" s="108"/>
      <c r="D13" s="220"/>
      <c r="E13" s="111"/>
      <c r="F13" s="211"/>
    </row>
    <row r="14" spans="1:6" ht="21">
      <c r="A14" s="212"/>
      <c r="B14" s="104" t="s">
        <v>121</v>
      </c>
      <c r="C14" s="108"/>
      <c r="D14" s="220"/>
      <c r="E14" s="111"/>
      <c r="F14" s="211"/>
    </row>
    <row r="15" spans="1:6" ht="21">
      <c r="A15" s="212"/>
      <c r="B15" s="104"/>
      <c r="C15" s="108"/>
      <c r="D15" s="109"/>
      <c r="E15" s="112"/>
      <c r="F15" s="211"/>
    </row>
    <row r="16" spans="1:8" s="6" customFormat="1" ht="21">
      <c r="A16" s="79"/>
      <c r="B16" s="174" t="s">
        <v>252</v>
      </c>
      <c r="C16" s="134"/>
      <c r="D16" s="160"/>
      <c r="E16" s="175"/>
      <c r="F16" s="211"/>
      <c r="G16" s="263"/>
      <c r="H16" s="6">
        <v>327364.99</v>
      </c>
    </row>
    <row r="17" spans="1:6" ht="21">
      <c r="A17" s="212"/>
      <c r="B17" s="104"/>
      <c r="C17" s="108"/>
      <c r="D17" s="109"/>
      <c r="E17" s="112"/>
      <c r="F17" s="211"/>
    </row>
    <row r="18" spans="1:6" ht="21">
      <c r="A18" s="212"/>
      <c r="B18" s="104"/>
      <c r="C18" s="108"/>
      <c r="D18" s="109"/>
      <c r="E18" s="112"/>
      <c r="F18" s="211"/>
    </row>
    <row r="19" spans="1:6" ht="21">
      <c r="A19" s="212"/>
      <c r="B19" s="104"/>
      <c r="C19" s="108"/>
      <c r="D19" s="109"/>
      <c r="E19" s="112"/>
      <c r="F19" s="211" t="s">
        <v>241</v>
      </c>
    </row>
    <row r="20" spans="1:6" ht="21.75" thickBot="1">
      <c r="A20" s="213"/>
      <c r="B20" s="214" t="s">
        <v>117</v>
      </c>
      <c r="C20" s="215"/>
      <c r="D20" s="216"/>
      <c r="E20" s="217"/>
      <c r="F20" s="219" t="s">
        <v>240</v>
      </c>
    </row>
    <row r="21" spans="1:6" s="268" customFormat="1" ht="44.25" customHeight="1" thickTop="1">
      <c r="A21" s="301" t="s">
        <v>261</v>
      </c>
      <c r="B21" s="301"/>
      <c r="C21" s="301"/>
      <c r="D21" s="301"/>
      <c r="E21" s="301"/>
      <c r="F21" s="301"/>
    </row>
    <row r="22" spans="1:6" ht="243.75" customHeight="1" thickBot="1">
      <c r="A22" s="87"/>
      <c r="B22" s="96"/>
      <c r="C22" s="102"/>
      <c r="D22" s="103"/>
      <c r="E22" s="81"/>
      <c r="F22" s="110"/>
    </row>
    <row r="23" spans="1:6" s="178" customFormat="1" ht="20.25" customHeight="1" thickTop="1">
      <c r="A23" s="221"/>
      <c r="B23" s="222"/>
      <c r="C23" s="223"/>
      <c r="D23" s="224"/>
      <c r="E23" s="225"/>
      <c r="F23" s="226"/>
    </row>
    <row r="24" spans="1:6" s="178" customFormat="1" ht="20.25" customHeight="1">
      <c r="A24" s="264"/>
      <c r="B24" s="96"/>
      <c r="C24" s="102"/>
      <c r="D24" s="103"/>
      <c r="E24" s="81"/>
      <c r="F24" s="110"/>
    </row>
    <row r="25" s="178" customFormat="1" ht="20.25" customHeight="1"/>
    <row r="26" s="178" customFormat="1" ht="23.25" customHeight="1"/>
    <row r="27" s="178" customFormat="1" ht="20.25" customHeight="1"/>
    <row r="28" s="178" customFormat="1" ht="20.25" customHeight="1"/>
    <row r="29" s="178" customFormat="1" ht="20.25" customHeight="1"/>
    <row r="30" s="178" customFormat="1" ht="20.25" customHeight="1"/>
    <row r="31" s="178" customFormat="1" ht="24" customHeight="1"/>
    <row r="32" s="178" customFormat="1" ht="27" customHeight="1"/>
    <row r="33" s="178" customFormat="1" ht="20.25" customHeight="1"/>
    <row r="34" s="178" customFormat="1" ht="21" customHeight="1"/>
    <row r="35" spans="1:6" ht="21">
      <c r="A35" s="6"/>
      <c r="B35" s="6"/>
      <c r="C35" s="6"/>
      <c r="D35" s="6"/>
      <c r="E35" s="6"/>
      <c r="F35" s="6"/>
    </row>
    <row r="36" spans="1:6" ht="21">
      <c r="A36" s="6"/>
      <c r="B36" s="6"/>
      <c r="C36" s="6"/>
      <c r="D36" s="6"/>
      <c r="E36" s="6"/>
      <c r="F36" s="6"/>
    </row>
    <row r="37" spans="1:6" ht="21">
      <c r="A37" s="6"/>
      <c r="B37" s="6"/>
      <c r="C37" s="6"/>
      <c r="D37" s="6"/>
      <c r="E37" s="6"/>
      <c r="F37" s="6"/>
    </row>
    <row r="38" spans="1:6" ht="21">
      <c r="A38" s="6"/>
      <c r="B38" s="6"/>
      <c r="C38" s="6"/>
      <c r="D38" s="6"/>
      <c r="E38" s="6"/>
      <c r="F38" s="6"/>
    </row>
  </sheetData>
  <sheetProtection/>
  <mergeCells count="2">
    <mergeCell ref="A1:F1"/>
    <mergeCell ref="A21:F21"/>
  </mergeCells>
  <printOptions/>
  <pageMargins left="0.5511811023622047" right="0.4330708661417323" top="0.3937007874015748" bottom="0.7480314960629921" header="0.31496062992125984" footer="0.31496062992125984"/>
  <pageSetup firstPageNumber="3" useFirstPageNumber="1" horizontalDpi="600" verticalDpi="600" orientation="portrait" paperSize="9" scale="95" r:id="rId2"/>
  <headerFooter>
    <oddHeader>&amp;Rแผ่นที่ &amp;P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3"/>
  <sheetViews>
    <sheetView view="pageBreakPreview" zoomScaleSheetLayoutView="100" zoomScalePageLayoutView="0" workbookViewId="0" topLeftCell="A4">
      <selection activeCell="A5" sqref="A5"/>
    </sheetView>
  </sheetViews>
  <sheetFormatPr defaultColWidth="9.140625" defaultRowHeight="12.75"/>
  <cols>
    <col min="1" max="1" width="7.7109375" style="17" customWidth="1"/>
    <col min="2" max="2" width="37.57421875" style="8" customWidth="1"/>
    <col min="3" max="4" width="5.7109375" style="8" customWidth="1"/>
    <col min="5" max="5" width="10.8515625" style="18" customWidth="1"/>
    <col min="6" max="6" width="10.140625" style="18" customWidth="1"/>
    <col min="7" max="7" width="11.28125" style="18" customWidth="1"/>
    <col min="8" max="8" width="10.421875" style="18" customWidth="1"/>
    <col min="9" max="9" width="15.7109375" style="18" customWidth="1"/>
    <col min="10" max="10" width="13.140625" style="8" customWidth="1"/>
    <col min="11" max="11" width="10.00390625" style="8" bestFit="1" customWidth="1"/>
    <col min="12" max="12" width="9.140625" style="8" customWidth="1"/>
    <col min="13" max="13" width="7.57421875" style="8" bestFit="1" customWidth="1"/>
    <col min="14" max="16384" width="9.140625" style="8" customWidth="1"/>
  </cols>
  <sheetData>
    <row r="1" spans="1:17" ht="21.75" customHeight="1">
      <c r="A1" s="48" t="s">
        <v>243</v>
      </c>
      <c r="B1" s="49"/>
      <c r="C1" s="50"/>
      <c r="D1" s="50"/>
      <c r="E1" s="50"/>
      <c r="F1" s="50"/>
      <c r="G1" s="50"/>
      <c r="H1" s="50"/>
      <c r="I1" s="50"/>
      <c r="J1" s="51" t="s">
        <v>32</v>
      </c>
      <c r="K1" s="52"/>
      <c r="L1" s="52"/>
      <c r="M1" s="52"/>
      <c r="N1" s="52"/>
      <c r="O1" s="52"/>
      <c r="P1" s="52"/>
      <c r="Q1" s="52"/>
    </row>
    <row r="2" spans="1:17" ht="21.75" customHeight="1">
      <c r="A2" s="53" t="s">
        <v>264</v>
      </c>
      <c r="B2" s="54"/>
      <c r="C2" s="55"/>
      <c r="D2" s="52"/>
      <c r="E2" s="55"/>
      <c r="F2" s="55"/>
      <c r="G2" s="55"/>
      <c r="H2" s="55"/>
      <c r="I2" s="55"/>
      <c r="J2" s="56"/>
      <c r="K2" s="55"/>
      <c r="L2" s="52"/>
      <c r="M2" s="52"/>
      <c r="N2" s="52"/>
      <c r="O2" s="52"/>
      <c r="P2" s="52"/>
      <c r="Q2" s="52"/>
    </row>
    <row r="3" spans="1:17" ht="24" customHeight="1">
      <c r="A3" s="73" t="s">
        <v>257</v>
      </c>
      <c r="B3" s="54"/>
      <c r="C3" s="55"/>
      <c r="D3" s="55"/>
      <c r="E3" s="55"/>
      <c r="F3" s="57"/>
      <c r="G3" s="57"/>
      <c r="H3" s="58" t="s">
        <v>33</v>
      </c>
      <c r="I3" s="59"/>
      <c r="J3" s="55"/>
      <c r="K3" s="55"/>
      <c r="L3" s="52"/>
      <c r="M3" s="52"/>
      <c r="N3" s="52"/>
      <c r="O3" s="52"/>
      <c r="P3" s="52"/>
      <c r="Q3" s="52"/>
    </row>
    <row r="4" spans="1:17" ht="24" customHeight="1">
      <c r="A4" s="73" t="s">
        <v>258</v>
      </c>
      <c r="B4" s="60"/>
      <c r="C4" s="55"/>
      <c r="D4" s="55"/>
      <c r="E4" s="55"/>
      <c r="F4" s="61"/>
      <c r="G4" s="61"/>
      <c r="H4" s="62" t="s">
        <v>34</v>
      </c>
      <c r="I4" s="56" t="s">
        <v>266</v>
      </c>
      <c r="J4" s="52"/>
      <c r="K4" s="55"/>
      <c r="L4" s="52"/>
      <c r="M4" s="52"/>
      <c r="N4" s="52"/>
      <c r="O4" s="52"/>
      <c r="P4" s="52"/>
      <c r="Q4" s="52"/>
    </row>
    <row r="5" spans="1:17" ht="22.5" customHeight="1" thickBot="1">
      <c r="A5" s="314" t="s">
        <v>280</v>
      </c>
      <c r="B5" s="63"/>
      <c r="C5" s="64"/>
      <c r="D5" s="65"/>
      <c r="E5" s="65"/>
      <c r="F5" s="65"/>
      <c r="G5" s="65"/>
      <c r="H5" s="8"/>
      <c r="I5" s="65"/>
      <c r="J5" s="65"/>
      <c r="K5" s="22"/>
      <c r="L5" s="22"/>
      <c r="M5" s="22"/>
      <c r="N5" s="22"/>
      <c r="O5" s="22"/>
      <c r="P5" s="22"/>
      <c r="Q5" s="22"/>
    </row>
    <row r="6" spans="1:16" s="6" customFormat="1" ht="21.75" thickTop="1">
      <c r="A6" s="42" t="s">
        <v>0</v>
      </c>
      <c r="B6" s="42" t="s">
        <v>8</v>
      </c>
      <c r="C6" s="43" t="s">
        <v>3</v>
      </c>
      <c r="D6" s="43" t="s">
        <v>4</v>
      </c>
      <c r="E6" s="312" t="s">
        <v>30</v>
      </c>
      <c r="F6" s="312"/>
      <c r="G6" s="312" t="s">
        <v>1</v>
      </c>
      <c r="H6" s="312"/>
      <c r="I6" s="43" t="s">
        <v>31</v>
      </c>
      <c r="J6" s="43" t="s">
        <v>2</v>
      </c>
      <c r="K6" s="5"/>
      <c r="L6" s="5"/>
      <c r="M6" s="5"/>
      <c r="N6" s="5"/>
      <c r="O6" s="5"/>
      <c r="P6" s="5"/>
    </row>
    <row r="7" spans="1:16" s="6" customFormat="1" ht="21">
      <c r="A7" s="44"/>
      <c r="B7" s="44"/>
      <c r="C7" s="45"/>
      <c r="D7" s="45"/>
      <c r="E7" s="46" t="s">
        <v>5</v>
      </c>
      <c r="F7" s="47" t="s">
        <v>6</v>
      </c>
      <c r="G7" s="47" t="s">
        <v>5</v>
      </c>
      <c r="H7" s="47" t="s">
        <v>6</v>
      </c>
      <c r="I7" s="45"/>
      <c r="J7" s="45"/>
      <c r="K7" s="5"/>
      <c r="L7" s="5"/>
      <c r="M7" s="5"/>
      <c r="N7" s="5"/>
      <c r="O7" s="5"/>
      <c r="P7" s="5"/>
    </row>
    <row r="8" spans="1:17" s="6" customFormat="1" ht="21">
      <c r="A8" s="1"/>
      <c r="B8" s="7" t="s">
        <v>24</v>
      </c>
      <c r="C8" s="2"/>
      <c r="D8" s="3"/>
      <c r="E8" s="2"/>
      <c r="F8" s="2"/>
      <c r="G8" s="2"/>
      <c r="H8" s="2"/>
      <c r="I8" s="2"/>
      <c r="J8" s="2"/>
      <c r="K8" s="4"/>
      <c r="L8" s="5"/>
      <c r="M8" s="5"/>
      <c r="N8" s="5"/>
      <c r="O8" s="5"/>
      <c r="P8" s="5"/>
      <c r="Q8" s="5"/>
    </row>
    <row r="9" spans="1:17" s="6" customFormat="1" ht="21">
      <c r="A9" s="1"/>
      <c r="B9" s="7" t="s">
        <v>25</v>
      </c>
      <c r="C9" s="2"/>
      <c r="D9" s="3"/>
      <c r="E9" s="2"/>
      <c r="F9" s="2"/>
      <c r="G9" s="2"/>
      <c r="H9" s="2"/>
      <c r="I9" s="2"/>
      <c r="J9" s="2"/>
      <c r="K9" s="4"/>
      <c r="L9" s="5"/>
      <c r="M9" s="5"/>
      <c r="N9" s="5"/>
      <c r="O9" s="5"/>
      <c r="P9" s="5"/>
      <c r="Q9" s="5"/>
    </row>
    <row r="10" spans="1:17" s="6" customFormat="1" ht="21">
      <c r="A10" s="1">
        <v>1</v>
      </c>
      <c r="B10" s="238" t="s">
        <v>26</v>
      </c>
      <c r="C10" s="2">
        <v>1</v>
      </c>
      <c r="D10" s="3" t="s">
        <v>209</v>
      </c>
      <c r="E10" s="2"/>
      <c r="F10" s="2"/>
      <c r="G10" s="2"/>
      <c r="H10" s="2"/>
      <c r="I10" s="2"/>
      <c r="J10" s="2"/>
      <c r="K10" s="4"/>
      <c r="L10" s="5"/>
      <c r="M10" s="5"/>
      <c r="N10" s="5"/>
      <c r="O10" s="5"/>
      <c r="P10" s="5"/>
      <c r="Q10" s="5"/>
    </row>
    <row r="11" spans="1:11" ht="21">
      <c r="A11" s="9">
        <v>2</v>
      </c>
      <c r="B11" s="11" t="s">
        <v>36</v>
      </c>
      <c r="C11" s="2">
        <v>1</v>
      </c>
      <c r="D11" s="3" t="s">
        <v>209</v>
      </c>
      <c r="E11" s="241"/>
      <c r="F11" s="2"/>
      <c r="G11" s="241"/>
      <c r="H11" s="2"/>
      <c r="I11" s="2"/>
      <c r="J11" s="242"/>
      <c r="K11" s="243"/>
    </row>
    <row r="12" spans="1:11" ht="21">
      <c r="A12" s="9">
        <v>3</v>
      </c>
      <c r="B12" s="11" t="s">
        <v>212</v>
      </c>
      <c r="C12" s="2">
        <v>1</v>
      </c>
      <c r="D12" s="3" t="s">
        <v>209</v>
      </c>
      <c r="E12" s="241"/>
      <c r="F12" s="2"/>
      <c r="G12" s="241"/>
      <c r="H12" s="2"/>
      <c r="I12" s="2"/>
      <c r="J12" s="242"/>
      <c r="K12" s="243"/>
    </row>
    <row r="13" spans="1:14" ht="21">
      <c r="A13" s="9">
        <v>4</v>
      </c>
      <c r="B13" s="11" t="s">
        <v>197</v>
      </c>
      <c r="C13" s="2">
        <v>1</v>
      </c>
      <c r="D13" s="3" t="s">
        <v>209</v>
      </c>
      <c r="E13" s="140"/>
      <c r="F13" s="2"/>
      <c r="G13" s="140"/>
      <c r="H13" s="2"/>
      <c r="I13" s="2"/>
      <c r="J13" s="140"/>
      <c r="K13" s="142"/>
      <c r="L13" s="52"/>
      <c r="M13" s="52"/>
      <c r="N13" s="52"/>
    </row>
    <row r="14" spans="1:15" ht="21">
      <c r="A14" s="38"/>
      <c r="B14" s="231" t="s">
        <v>244</v>
      </c>
      <c r="C14" s="141"/>
      <c r="D14" s="141"/>
      <c r="E14" s="244"/>
      <c r="F14" s="245"/>
      <c r="G14" s="245"/>
      <c r="H14" s="245"/>
      <c r="I14" s="245"/>
      <c r="J14" s="245"/>
      <c r="K14" s="142"/>
      <c r="L14" s="52"/>
      <c r="M14" s="52"/>
      <c r="N14" s="52"/>
      <c r="O14" s="52"/>
    </row>
    <row r="15" spans="1:16" ht="21">
      <c r="A15" s="9"/>
      <c r="B15" s="228" t="s">
        <v>112</v>
      </c>
      <c r="C15" s="3"/>
      <c r="D15" s="3"/>
      <c r="E15" s="246"/>
      <c r="F15" s="140"/>
      <c r="G15" s="140"/>
      <c r="H15" s="140"/>
      <c r="I15" s="140"/>
      <c r="J15" s="140"/>
      <c r="K15" s="142"/>
      <c r="L15" s="52"/>
      <c r="M15" s="52"/>
      <c r="N15" s="52"/>
      <c r="O15" s="52"/>
      <c r="P15" s="52"/>
    </row>
    <row r="16" spans="1:16" ht="21">
      <c r="A16" s="9"/>
      <c r="B16" s="67" t="s">
        <v>39</v>
      </c>
      <c r="C16" s="3">
        <v>1</v>
      </c>
      <c r="D16" s="3" t="s">
        <v>209</v>
      </c>
      <c r="E16" s="246"/>
      <c r="F16" s="2"/>
      <c r="G16" s="140"/>
      <c r="H16" s="2"/>
      <c r="I16" s="2"/>
      <c r="J16" s="140"/>
      <c r="K16" s="142"/>
      <c r="L16" s="52"/>
      <c r="M16" s="52"/>
      <c r="N16" s="52"/>
      <c r="O16" s="52"/>
      <c r="P16" s="52"/>
    </row>
    <row r="17" spans="1:16" ht="21">
      <c r="A17" s="38"/>
      <c r="B17" s="231" t="s">
        <v>245</v>
      </c>
      <c r="C17" s="141"/>
      <c r="D17" s="141"/>
      <c r="E17" s="244"/>
      <c r="F17" s="245"/>
      <c r="G17" s="245"/>
      <c r="H17" s="245"/>
      <c r="I17" s="245"/>
      <c r="J17" s="245"/>
      <c r="K17" s="142"/>
      <c r="L17" s="52"/>
      <c r="M17" s="52"/>
      <c r="N17" s="52"/>
      <c r="O17" s="52"/>
      <c r="P17" s="52"/>
    </row>
    <row r="18" spans="1:16" ht="21">
      <c r="A18" s="9"/>
      <c r="B18" s="23"/>
      <c r="C18" s="140"/>
      <c r="D18" s="3"/>
      <c r="E18" s="246"/>
      <c r="F18" s="140"/>
      <c r="G18" s="140"/>
      <c r="H18" s="140"/>
      <c r="I18" s="140"/>
      <c r="J18" s="140"/>
      <c r="K18" s="142"/>
      <c r="L18" s="52"/>
      <c r="M18" s="52"/>
      <c r="N18" s="52"/>
      <c r="O18" s="52"/>
      <c r="P18" s="52"/>
    </row>
    <row r="19" spans="1:16" ht="21">
      <c r="A19" s="9"/>
      <c r="B19" s="228" t="s">
        <v>246</v>
      </c>
      <c r="C19" s="14"/>
      <c r="D19" s="14"/>
      <c r="E19" s="16"/>
      <c r="F19" s="13"/>
      <c r="G19" s="13"/>
      <c r="H19" s="13"/>
      <c r="I19" s="13"/>
      <c r="J19" s="13"/>
      <c r="K19" s="52"/>
      <c r="L19" s="52"/>
      <c r="M19" s="52"/>
      <c r="N19" s="52"/>
      <c r="O19" s="52"/>
      <c r="P19" s="52"/>
    </row>
    <row r="20" spans="1:16" ht="21">
      <c r="A20" s="9">
        <v>1</v>
      </c>
      <c r="B20" s="104" t="s">
        <v>247</v>
      </c>
      <c r="C20" s="14">
        <v>1</v>
      </c>
      <c r="D20" s="14" t="s">
        <v>209</v>
      </c>
      <c r="E20" s="16"/>
      <c r="F20" s="2"/>
      <c r="G20" s="13"/>
      <c r="H20" s="2"/>
      <c r="I20" s="2"/>
      <c r="J20" s="13"/>
      <c r="K20" s="52"/>
      <c r="L20" s="52"/>
      <c r="M20" s="52"/>
      <c r="N20" s="52"/>
      <c r="O20" s="52"/>
      <c r="P20" s="52"/>
    </row>
    <row r="21" spans="1:16" ht="21">
      <c r="A21" s="9">
        <v>2</v>
      </c>
      <c r="B21" s="104" t="s">
        <v>248</v>
      </c>
      <c r="C21" s="14">
        <v>1</v>
      </c>
      <c r="D21" s="14" t="s">
        <v>209</v>
      </c>
      <c r="E21" s="16"/>
      <c r="F21" s="2"/>
      <c r="G21" s="13"/>
      <c r="H21" s="2"/>
      <c r="I21" s="2"/>
      <c r="J21" s="13"/>
      <c r="K21" s="52"/>
      <c r="L21" s="52"/>
      <c r="M21" s="52"/>
      <c r="N21" s="52"/>
      <c r="O21" s="52"/>
      <c r="P21" s="52"/>
    </row>
    <row r="22" spans="1:16" ht="21">
      <c r="A22" s="9">
        <v>3</v>
      </c>
      <c r="B22" s="104" t="s">
        <v>109</v>
      </c>
      <c r="C22" s="14">
        <v>1</v>
      </c>
      <c r="D22" s="14" t="s">
        <v>209</v>
      </c>
      <c r="E22" s="16"/>
      <c r="F22" s="2"/>
      <c r="G22" s="13"/>
      <c r="H22" s="2"/>
      <c r="I22" s="2"/>
      <c r="J22" s="13"/>
      <c r="K22" s="52"/>
      <c r="L22" s="52"/>
      <c r="M22" s="52"/>
      <c r="N22" s="52"/>
      <c r="O22" s="52"/>
      <c r="P22" s="52"/>
    </row>
    <row r="23" spans="1:16" ht="23.25" customHeight="1">
      <c r="A23" s="234"/>
      <c r="B23" s="235" t="s">
        <v>249</v>
      </c>
      <c r="C23" s="247"/>
      <c r="D23" s="248"/>
      <c r="E23" s="248"/>
      <c r="F23" s="248"/>
      <c r="G23" s="248"/>
      <c r="H23" s="248"/>
      <c r="I23" s="248"/>
      <c r="J23" s="248"/>
      <c r="K23" s="249"/>
      <c r="L23" s="240"/>
      <c r="M23" s="52"/>
      <c r="N23" s="52"/>
      <c r="O23" s="52"/>
      <c r="P23" s="52"/>
    </row>
  </sheetData>
  <sheetProtection/>
  <mergeCells count="2">
    <mergeCell ref="E6:F6"/>
    <mergeCell ref="G6:H6"/>
  </mergeCells>
  <printOptions/>
  <pageMargins left="0.4330708661417323" right="0.4330708661417323" top="0.5511811023622047" bottom="0.8267716535433072" header="0.31496062992125984" footer="0.15748031496062992"/>
  <pageSetup firstPageNumber="4" useFirstPageNumber="1" horizontalDpi="600" verticalDpi="600" orientation="landscape" r:id="rId1"/>
  <headerFooter>
    <oddHeader>&amp;Rแผ่นที่ &amp;P</oddHeader>
    <oddFooter>&amp;L&amp;"Angsana New,ตัวหนา"&amp;14&amp;Uหมายเหตุ&amp;"Angsana New,ธรรมดา"&amp;U
  - ความถูกต้องของตัวเลขปริมาณงานตามแบบรูปรายการ และประมาณราคา ให้ผู้เสนอราคาตรวจสอบรายการให้เป็นไปตามแบบรูปและรายละเอียดประกอบแบบ
ทั้งนี้ ให้เป็นความรับผิดชอบของผู้เสนอราคา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Y63"/>
  <sheetViews>
    <sheetView view="pageBreakPreview" zoomScaleNormal="110" zoomScaleSheetLayoutView="100" zoomScalePageLayoutView="0" workbookViewId="0" topLeftCell="A1">
      <selection activeCell="A5" sqref="A5"/>
    </sheetView>
  </sheetViews>
  <sheetFormatPr defaultColWidth="9.140625" defaultRowHeight="12.75"/>
  <cols>
    <col min="1" max="1" width="6.57421875" style="17" customWidth="1"/>
    <col min="2" max="2" width="47.00390625" style="8" customWidth="1"/>
    <col min="3" max="3" width="8.28125" style="8" customWidth="1"/>
    <col min="4" max="4" width="8.57421875" style="8" customWidth="1"/>
    <col min="5" max="5" width="12.140625" style="8" customWidth="1"/>
    <col min="6" max="6" width="11.140625" style="8" customWidth="1"/>
    <col min="7" max="7" width="11.28125" style="8" customWidth="1"/>
    <col min="8" max="8" width="11.421875" style="8" customWidth="1"/>
    <col min="9" max="9" width="17.140625" style="18" customWidth="1"/>
    <col min="10" max="10" width="12.57421875" style="8" customWidth="1"/>
    <col min="11" max="12" width="9.140625" style="8" customWidth="1"/>
    <col min="13" max="13" width="7.57421875" style="8" bestFit="1" customWidth="1"/>
    <col min="14" max="16384" width="9.140625" style="8" customWidth="1"/>
  </cols>
  <sheetData>
    <row r="1" spans="1:17" ht="21.75" customHeight="1">
      <c r="A1" s="48" t="s">
        <v>243</v>
      </c>
      <c r="B1" s="49"/>
      <c r="C1" s="50"/>
      <c r="D1" s="50"/>
      <c r="E1" s="50"/>
      <c r="F1" s="50"/>
      <c r="G1" s="50"/>
      <c r="H1" s="50"/>
      <c r="I1" s="50"/>
      <c r="J1" s="51" t="s">
        <v>32</v>
      </c>
      <c r="K1" s="52"/>
      <c r="L1" s="52"/>
      <c r="M1" s="52"/>
      <c r="N1" s="52"/>
      <c r="O1" s="52"/>
      <c r="P1" s="52"/>
      <c r="Q1" s="52"/>
    </row>
    <row r="2" spans="1:17" ht="21.75" customHeight="1">
      <c r="A2" s="53" t="s">
        <v>264</v>
      </c>
      <c r="B2" s="54"/>
      <c r="C2" s="55"/>
      <c r="D2" s="52"/>
      <c r="E2" s="55"/>
      <c r="F2" s="55"/>
      <c r="G2" s="55"/>
      <c r="H2" s="55"/>
      <c r="I2" s="55"/>
      <c r="J2" s="56"/>
      <c r="K2" s="55"/>
      <c r="L2" s="52"/>
      <c r="M2" s="52"/>
      <c r="N2" s="52"/>
      <c r="O2" s="52"/>
      <c r="P2" s="52"/>
      <c r="Q2" s="52"/>
    </row>
    <row r="3" spans="1:17" ht="24" customHeight="1">
      <c r="A3" s="73" t="s">
        <v>257</v>
      </c>
      <c r="B3" s="54"/>
      <c r="C3" s="55"/>
      <c r="D3" s="55"/>
      <c r="E3" s="55"/>
      <c r="F3" s="57"/>
      <c r="G3" s="57"/>
      <c r="H3" s="58" t="s">
        <v>33</v>
      </c>
      <c r="I3" s="59"/>
      <c r="J3" s="55"/>
      <c r="K3" s="55"/>
      <c r="L3" s="52"/>
      <c r="M3" s="52"/>
      <c r="N3" s="52"/>
      <c r="O3" s="52"/>
      <c r="P3" s="52"/>
      <c r="Q3" s="52"/>
    </row>
    <row r="4" spans="1:17" ht="24" customHeight="1">
      <c r="A4" s="73" t="s">
        <v>258</v>
      </c>
      <c r="B4" s="60"/>
      <c r="C4" s="55"/>
      <c r="D4" s="55"/>
      <c r="E4" s="55"/>
      <c r="F4" s="61"/>
      <c r="G4" s="61"/>
      <c r="H4" s="62" t="s">
        <v>34</v>
      </c>
      <c r="I4" s="56" t="s">
        <v>266</v>
      </c>
      <c r="J4" s="52"/>
      <c r="K4" s="55"/>
      <c r="L4" s="52"/>
      <c r="M4" s="52"/>
      <c r="N4" s="52"/>
      <c r="O4" s="52"/>
      <c r="P4" s="52"/>
      <c r="Q4" s="52"/>
    </row>
    <row r="5" spans="1:17" ht="22.5" customHeight="1" thickBot="1">
      <c r="A5" s="314" t="s">
        <v>280</v>
      </c>
      <c r="B5" s="63"/>
      <c r="C5" s="64"/>
      <c r="D5" s="65"/>
      <c r="E5" s="65"/>
      <c r="F5" s="65"/>
      <c r="G5" s="65"/>
      <c r="I5" s="65"/>
      <c r="J5" s="65"/>
      <c r="K5" s="22"/>
      <c r="L5" s="22"/>
      <c r="M5" s="22"/>
      <c r="N5" s="22"/>
      <c r="O5" s="22"/>
      <c r="P5" s="22"/>
      <c r="Q5" s="22"/>
    </row>
    <row r="6" spans="1:17" s="6" customFormat="1" ht="21.75" thickTop="1">
      <c r="A6" s="42" t="s">
        <v>0</v>
      </c>
      <c r="B6" s="42" t="s">
        <v>8</v>
      </c>
      <c r="C6" s="43" t="s">
        <v>3</v>
      </c>
      <c r="D6" s="43" t="s">
        <v>4</v>
      </c>
      <c r="E6" s="312" t="s">
        <v>30</v>
      </c>
      <c r="F6" s="312"/>
      <c r="G6" s="312" t="s">
        <v>1</v>
      </c>
      <c r="H6" s="312"/>
      <c r="I6" s="43" t="s">
        <v>31</v>
      </c>
      <c r="J6" s="43" t="s">
        <v>2</v>
      </c>
      <c r="K6" s="5"/>
      <c r="L6" s="5"/>
      <c r="M6" s="5"/>
      <c r="N6" s="5"/>
      <c r="O6" s="5"/>
      <c r="P6" s="5"/>
      <c r="Q6" s="5"/>
    </row>
    <row r="7" spans="1:17" s="6" customFormat="1" ht="21">
      <c r="A7" s="44"/>
      <c r="B7" s="44"/>
      <c r="C7" s="45"/>
      <c r="D7" s="45"/>
      <c r="E7" s="46" t="s">
        <v>5</v>
      </c>
      <c r="F7" s="47" t="s">
        <v>6</v>
      </c>
      <c r="G7" s="47" t="s">
        <v>5</v>
      </c>
      <c r="H7" s="47" t="s">
        <v>6</v>
      </c>
      <c r="I7" s="45"/>
      <c r="J7" s="45"/>
      <c r="K7" s="5"/>
      <c r="L7" s="5"/>
      <c r="M7" s="5"/>
      <c r="N7" s="5"/>
      <c r="O7" s="5"/>
      <c r="P7" s="5"/>
      <c r="Q7" s="5"/>
    </row>
    <row r="8" spans="1:17" s="6" customFormat="1" ht="21">
      <c r="A8" s="1"/>
      <c r="B8" s="7" t="s">
        <v>24</v>
      </c>
      <c r="C8" s="2"/>
      <c r="D8" s="3"/>
      <c r="E8" s="2"/>
      <c r="F8" s="2"/>
      <c r="G8" s="2"/>
      <c r="H8" s="2"/>
      <c r="I8" s="2"/>
      <c r="J8" s="2"/>
      <c r="K8" s="4"/>
      <c r="L8" s="5"/>
      <c r="M8" s="5"/>
      <c r="N8" s="5"/>
      <c r="O8" s="5"/>
      <c r="P8" s="5"/>
      <c r="Q8" s="5"/>
    </row>
    <row r="9" spans="1:17" s="6" customFormat="1" ht="21">
      <c r="A9" s="1"/>
      <c r="B9" s="7" t="s">
        <v>25</v>
      </c>
      <c r="C9" s="2"/>
      <c r="D9" s="3"/>
      <c r="E9" s="2"/>
      <c r="F9" s="2"/>
      <c r="G9" s="2"/>
      <c r="H9" s="2"/>
      <c r="I9" s="2"/>
      <c r="J9" s="2"/>
      <c r="K9" s="4"/>
      <c r="L9" s="5"/>
      <c r="M9" s="5"/>
      <c r="N9" s="5"/>
      <c r="O9" s="5"/>
      <c r="P9" s="5"/>
      <c r="Q9" s="5"/>
    </row>
    <row r="10" spans="1:17" s="6" customFormat="1" ht="21">
      <c r="A10" s="26">
        <v>1</v>
      </c>
      <c r="B10" s="25" t="s">
        <v>26</v>
      </c>
      <c r="C10" s="2"/>
      <c r="D10" s="3"/>
      <c r="E10" s="2"/>
      <c r="F10" s="2"/>
      <c r="G10" s="2"/>
      <c r="H10" s="2"/>
      <c r="I10" s="2"/>
      <c r="J10" s="2"/>
      <c r="K10" s="4"/>
      <c r="L10" s="5"/>
      <c r="M10" s="5"/>
      <c r="N10" s="5"/>
      <c r="O10" s="5"/>
      <c r="P10" s="5"/>
      <c r="Q10" s="5"/>
    </row>
    <row r="11" spans="1:10" ht="21">
      <c r="A11" s="19">
        <v>1.1</v>
      </c>
      <c r="B11" s="23" t="s">
        <v>14</v>
      </c>
      <c r="C11" s="13"/>
      <c r="D11" s="13"/>
      <c r="E11" s="13"/>
      <c r="F11" s="13"/>
      <c r="G11" s="13"/>
      <c r="H11" s="13"/>
      <c r="I11" s="13"/>
      <c r="J11" s="13"/>
    </row>
    <row r="12" spans="1:10" ht="21">
      <c r="A12" s="9"/>
      <c r="B12" s="11" t="s">
        <v>15</v>
      </c>
      <c r="C12" s="13">
        <v>66</v>
      </c>
      <c r="D12" s="14" t="s">
        <v>7</v>
      </c>
      <c r="E12" s="13"/>
      <c r="F12" s="13"/>
      <c r="G12" s="13"/>
      <c r="H12" s="13"/>
      <c r="I12" s="13"/>
      <c r="J12" s="13" t="s">
        <v>60</v>
      </c>
    </row>
    <row r="13" spans="1:10" ht="21">
      <c r="A13" s="9"/>
      <c r="B13" s="15" t="s">
        <v>74</v>
      </c>
      <c r="C13" s="13">
        <v>1</v>
      </c>
      <c r="D13" s="14" t="s">
        <v>20</v>
      </c>
      <c r="E13" s="16"/>
      <c r="F13" s="13"/>
      <c r="G13" s="13"/>
      <c r="H13" s="13"/>
      <c r="I13" s="13"/>
      <c r="J13" s="13" t="s">
        <v>61</v>
      </c>
    </row>
    <row r="14" spans="1:10" ht="21">
      <c r="A14" s="9"/>
      <c r="B14" s="15" t="s">
        <v>16</v>
      </c>
      <c r="C14" s="13">
        <v>1</v>
      </c>
      <c r="D14" s="14" t="s">
        <v>18</v>
      </c>
      <c r="E14" s="16"/>
      <c r="F14" s="13"/>
      <c r="G14" s="13"/>
      <c r="H14" s="13"/>
      <c r="I14" s="13"/>
      <c r="J14" s="13" t="s">
        <v>61</v>
      </c>
    </row>
    <row r="15" spans="1:10" ht="21">
      <c r="A15" s="9"/>
      <c r="B15" s="15" t="s">
        <v>17</v>
      </c>
      <c r="C15" s="13">
        <v>1</v>
      </c>
      <c r="D15" s="14" t="s">
        <v>18</v>
      </c>
      <c r="E15" s="16"/>
      <c r="F15" s="13"/>
      <c r="G15" s="13"/>
      <c r="H15" s="13"/>
      <c r="I15" s="13"/>
      <c r="J15" s="13" t="s">
        <v>61</v>
      </c>
    </row>
    <row r="16" spans="1:10" ht="21">
      <c r="A16" s="9"/>
      <c r="B16" s="15"/>
      <c r="C16" s="13"/>
      <c r="D16" s="14"/>
      <c r="E16" s="16"/>
      <c r="F16" s="13"/>
      <c r="G16" s="13"/>
      <c r="H16" s="13"/>
      <c r="I16" s="13"/>
      <c r="J16" s="13"/>
    </row>
    <row r="17" spans="1:10" ht="21">
      <c r="A17" s="19">
        <v>1.2</v>
      </c>
      <c r="B17" s="23" t="s">
        <v>28</v>
      </c>
      <c r="C17" s="11"/>
      <c r="D17" s="11"/>
      <c r="E17" s="12"/>
      <c r="F17" s="12"/>
      <c r="G17" s="12"/>
      <c r="H17" s="12"/>
      <c r="I17" s="12"/>
      <c r="J17" s="11"/>
    </row>
    <row r="18" spans="1:10" ht="21">
      <c r="A18" s="9"/>
      <c r="B18" s="15" t="s">
        <v>62</v>
      </c>
      <c r="C18" s="11">
        <v>66</v>
      </c>
      <c r="D18" s="9" t="s">
        <v>7</v>
      </c>
      <c r="E18" s="27"/>
      <c r="F18" s="28"/>
      <c r="G18" s="12"/>
      <c r="H18" s="28"/>
      <c r="I18" s="12"/>
      <c r="J18" s="11"/>
    </row>
    <row r="19" spans="1:10" ht="21">
      <c r="A19" s="9"/>
      <c r="B19" s="15" t="s">
        <v>21</v>
      </c>
      <c r="C19" s="11"/>
      <c r="D19" s="9"/>
      <c r="E19" s="27"/>
      <c r="F19" s="28"/>
      <c r="G19" s="12"/>
      <c r="H19" s="28"/>
      <c r="I19" s="12"/>
      <c r="J19" s="11"/>
    </row>
    <row r="20" spans="1:10" ht="21">
      <c r="A20" s="19">
        <v>1.3</v>
      </c>
      <c r="B20" s="21" t="s">
        <v>27</v>
      </c>
      <c r="C20" s="11"/>
      <c r="D20" s="9"/>
      <c r="E20" s="27"/>
      <c r="F20" s="28"/>
      <c r="G20" s="12"/>
      <c r="H20" s="28"/>
      <c r="I20" s="12"/>
      <c r="J20" s="11"/>
    </row>
    <row r="21" spans="1:10" ht="21">
      <c r="A21" s="9"/>
      <c r="B21" s="15" t="s">
        <v>220</v>
      </c>
      <c r="C21" s="13">
        <v>77</v>
      </c>
      <c r="D21" s="9" t="s">
        <v>7</v>
      </c>
      <c r="E21" s="27"/>
      <c r="F21" s="28"/>
      <c r="G21" s="12"/>
      <c r="H21" s="28"/>
      <c r="I21" s="12"/>
      <c r="J21" s="11"/>
    </row>
    <row r="22" spans="1:10" ht="21">
      <c r="A22" s="9"/>
      <c r="B22" s="15" t="s">
        <v>63</v>
      </c>
      <c r="C22" s="13"/>
      <c r="D22" s="9"/>
      <c r="E22" s="27"/>
      <c r="F22" s="28"/>
      <c r="G22" s="12"/>
      <c r="H22" s="28"/>
      <c r="I22" s="12"/>
      <c r="J22" s="11"/>
    </row>
    <row r="23" spans="1:10" ht="21">
      <c r="A23" s="19">
        <v>1.4</v>
      </c>
      <c r="B23" s="70" t="s">
        <v>41</v>
      </c>
      <c r="C23" s="13"/>
      <c r="D23" s="9"/>
      <c r="E23" s="27"/>
      <c r="F23" s="28"/>
      <c r="G23" s="12"/>
      <c r="H23" s="28"/>
      <c r="I23" s="12"/>
      <c r="J23" s="11"/>
    </row>
    <row r="24" spans="1:10" ht="21">
      <c r="A24" s="9"/>
      <c r="B24" s="11" t="s">
        <v>221</v>
      </c>
      <c r="C24" s="13">
        <v>73</v>
      </c>
      <c r="D24" s="9" t="s">
        <v>7</v>
      </c>
      <c r="E24" s="12"/>
      <c r="F24" s="28"/>
      <c r="G24" s="12"/>
      <c r="H24" s="28"/>
      <c r="I24" s="12"/>
      <c r="J24" s="11"/>
    </row>
    <row r="25" spans="1:10" ht="21">
      <c r="A25" s="9"/>
      <c r="B25" s="11" t="s">
        <v>222</v>
      </c>
      <c r="C25" s="13">
        <v>19</v>
      </c>
      <c r="D25" s="9" t="s">
        <v>7</v>
      </c>
      <c r="E25" s="12"/>
      <c r="F25" s="28"/>
      <c r="G25" s="12"/>
      <c r="H25" s="28"/>
      <c r="I25" s="12"/>
      <c r="J25" s="11"/>
    </row>
    <row r="26" spans="1:10" ht="21">
      <c r="A26" s="9"/>
      <c r="B26" s="11"/>
      <c r="C26" s="29"/>
      <c r="D26" s="30"/>
      <c r="E26" s="31"/>
      <c r="F26" s="32"/>
      <c r="G26" s="31"/>
      <c r="H26" s="32"/>
      <c r="I26" s="31"/>
      <c r="J26" s="11"/>
    </row>
    <row r="27" spans="1:10" ht="21">
      <c r="A27" s="19">
        <v>1.5</v>
      </c>
      <c r="B27" s="21" t="s">
        <v>42</v>
      </c>
      <c r="C27" s="11"/>
      <c r="D27" s="9"/>
      <c r="E27" s="27"/>
      <c r="F27" s="28"/>
      <c r="G27" s="12"/>
      <c r="H27" s="28"/>
      <c r="I27" s="12"/>
      <c r="J27" s="11"/>
    </row>
    <row r="28" spans="1:10" ht="21">
      <c r="A28" s="9"/>
      <c r="B28" s="15" t="s">
        <v>223</v>
      </c>
      <c r="C28" s="11">
        <v>31</v>
      </c>
      <c r="D28" s="9" t="s">
        <v>7</v>
      </c>
      <c r="E28" s="27"/>
      <c r="F28" s="28"/>
      <c r="G28" s="12"/>
      <c r="H28" s="28"/>
      <c r="I28" s="12"/>
      <c r="J28" s="11"/>
    </row>
    <row r="29" spans="1:10" ht="21">
      <c r="A29" s="9"/>
      <c r="B29" s="33" t="s">
        <v>224</v>
      </c>
      <c r="C29" s="11">
        <v>1.2</v>
      </c>
      <c r="D29" s="9" t="s">
        <v>7</v>
      </c>
      <c r="E29" s="27"/>
      <c r="F29" s="28"/>
      <c r="G29" s="12"/>
      <c r="H29" s="28"/>
      <c r="I29" s="12"/>
      <c r="J29" s="11"/>
    </row>
    <row r="30" spans="1:10" ht="21">
      <c r="A30" s="9"/>
      <c r="B30" s="15" t="s">
        <v>64</v>
      </c>
      <c r="C30" s="11"/>
      <c r="D30" s="9"/>
      <c r="E30" s="27"/>
      <c r="F30" s="28"/>
      <c r="G30" s="12"/>
      <c r="H30" s="28"/>
      <c r="I30" s="12"/>
      <c r="J30" s="11"/>
    </row>
    <row r="31" spans="1:10" ht="21">
      <c r="A31" s="9"/>
      <c r="B31" s="15" t="s">
        <v>225</v>
      </c>
      <c r="C31" s="11">
        <v>35</v>
      </c>
      <c r="D31" s="9" t="s">
        <v>7</v>
      </c>
      <c r="E31" s="27"/>
      <c r="F31" s="28"/>
      <c r="G31" s="12"/>
      <c r="H31" s="28"/>
      <c r="I31" s="12"/>
      <c r="J31" s="11"/>
    </row>
    <row r="32" spans="1:10" ht="21">
      <c r="A32" s="9"/>
      <c r="B32" s="33" t="s">
        <v>65</v>
      </c>
      <c r="C32" s="11"/>
      <c r="D32" s="11"/>
      <c r="E32" s="12"/>
      <c r="F32" s="28"/>
      <c r="G32" s="12"/>
      <c r="H32" s="28"/>
      <c r="I32" s="12"/>
      <c r="J32" s="11"/>
    </row>
    <row r="33" spans="1:10" ht="21">
      <c r="A33" s="9"/>
      <c r="B33" s="11" t="s">
        <v>75</v>
      </c>
      <c r="C33" s="11"/>
      <c r="D33" s="11"/>
      <c r="E33" s="12"/>
      <c r="F33" s="28"/>
      <c r="G33" s="12"/>
      <c r="H33" s="28"/>
      <c r="I33" s="12"/>
      <c r="J33" s="11"/>
    </row>
    <row r="34" spans="1:10" ht="21">
      <c r="A34" s="9"/>
      <c r="B34" s="11"/>
      <c r="C34" s="11"/>
      <c r="D34" s="11"/>
      <c r="E34" s="12"/>
      <c r="F34" s="28"/>
      <c r="G34" s="12"/>
      <c r="H34" s="28"/>
      <c r="I34" s="12"/>
      <c r="J34" s="11"/>
    </row>
    <row r="35" spans="1:25" ht="21">
      <c r="A35" s="19">
        <v>1.6</v>
      </c>
      <c r="B35" s="23" t="s">
        <v>43</v>
      </c>
      <c r="C35" s="11"/>
      <c r="D35" s="11"/>
      <c r="E35" s="12"/>
      <c r="F35" s="12"/>
      <c r="G35" s="12"/>
      <c r="H35" s="12"/>
      <c r="I35" s="12"/>
      <c r="J35" s="11"/>
      <c r="L35" s="11" t="s">
        <v>77</v>
      </c>
      <c r="M35" s="11" t="s">
        <v>78</v>
      </c>
      <c r="N35" s="11" t="s">
        <v>7</v>
      </c>
      <c r="O35" s="11" t="s">
        <v>79</v>
      </c>
      <c r="P35" s="11" t="s">
        <v>80</v>
      </c>
      <c r="Q35" s="11" t="s">
        <v>88</v>
      </c>
      <c r="R35" s="11" t="s">
        <v>81</v>
      </c>
      <c r="S35" s="11" t="s">
        <v>82</v>
      </c>
      <c r="T35" s="11" t="s">
        <v>83</v>
      </c>
      <c r="U35" s="11" t="s">
        <v>84</v>
      </c>
      <c r="V35" s="11" t="s">
        <v>85</v>
      </c>
      <c r="W35" s="11" t="s">
        <v>86</v>
      </c>
      <c r="X35" s="11" t="s">
        <v>87</v>
      </c>
      <c r="Y35" s="8" t="s">
        <v>89</v>
      </c>
    </row>
    <row r="36" spans="1:25" ht="21">
      <c r="A36" s="9"/>
      <c r="B36" s="36" t="s">
        <v>92</v>
      </c>
      <c r="C36" s="35">
        <v>1</v>
      </c>
      <c r="D36" s="9" t="s">
        <v>20</v>
      </c>
      <c r="E36" s="27"/>
      <c r="F36" s="28"/>
      <c r="G36" s="12"/>
      <c r="H36" s="28"/>
      <c r="I36" s="12"/>
      <c r="J36" s="11"/>
      <c r="L36" s="11">
        <v>0.9</v>
      </c>
      <c r="M36" s="11">
        <v>2.2</v>
      </c>
      <c r="N36" s="11">
        <f>L36*M36</f>
        <v>1.9800000000000002</v>
      </c>
      <c r="O36" s="11">
        <v>24</v>
      </c>
      <c r="P36" s="11">
        <v>120.5</v>
      </c>
      <c r="Q36" s="11">
        <f>P36*O36</f>
        <v>2892</v>
      </c>
      <c r="R36" s="11"/>
      <c r="S36" s="11">
        <v>3920</v>
      </c>
      <c r="T36" s="11">
        <v>1494</v>
      </c>
      <c r="U36" s="11">
        <v>1488</v>
      </c>
      <c r="V36" s="11"/>
      <c r="W36" s="11"/>
      <c r="X36" s="11">
        <v>5490</v>
      </c>
      <c r="Y36" s="71">
        <f>SUM(Q36:X36)</f>
        <v>15284</v>
      </c>
    </row>
    <row r="37" spans="1:24" ht="21">
      <c r="A37" s="9"/>
      <c r="B37" s="36" t="s">
        <v>90</v>
      </c>
      <c r="C37" s="35"/>
      <c r="D37" s="9"/>
      <c r="E37" s="27"/>
      <c r="F37" s="28"/>
      <c r="G37" s="12"/>
      <c r="H37" s="28"/>
      <c r="I37" s="12"/>
      <c r="J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</row>
    <row r="38" spans="1:25" ht="21">
      <c r="A38" s="9"/>
      <c r="B38" s="36" t="s">
        <v>93</v>
      </c>
      <c r="C38" s="9">
        <v>1</v>
      </c>
      <c r="D38" s="9" t="s">
        <v>20</v>
      </c>
      <c r="E38" s="27"/>
      <c r="F38" s="28"/>
      <c r="G38" s="12"/>
      <c r="H38" s="28"/>
      <c r="I38" s="12"/>
      <c r="J38" s="11"/>
      <c r="L38" s="11">
        <v>0.9</v>
      </c>
      <c r="M38" s="11">
        <v>2.2</v>
      </c>
      <c r="N38" s="11">
        <f>L38*M38</f>
        <v>1.9800000000000002</v>
      </c>
      <c r="O38" s="11">
        <v>24</v>
      </c>
      <c r="P38" s="11">
        <v>120.5</v>
      </c>
      <c r="Q38" s="11">
        <f aca="true" t="shared" si="0" ref="Q38:Q50">P38*O38</f>
        <v>2892</v>
      </c>
      <c r="R38" s="11">
        <f>2153*N38</f>
        <v>4262.9400000000005</v>
      </c>
      <c r="S38" s="11">
        <v>3920</v>
      </c>
      <c r="T38" s="11">
        <v>1494</v>
      </c>
      <c r="U38" s="11">
        <v>1488</v>
      </c>
      <c r="V38" s="11"/>
      <c r="W38" s="11"/>
      <c r="X38" s="11">
        <v>5490</v>
      </c>
      <c r="Y38" s="8">
        <f aca="true" t="shared" si="1" ref="Y38:Y50">SUM(Q38:X38)</f>
        <v>19546.940000000002</v>
      </c>
    </row>
    <row r="39" spans="1:24" ht="21">
      <c r="A39" s="9"/>
      <c r="B39" s="36" t="s">
        <v>98</v>
      </c>
      <c r="C39" s="9"/>
      <c r="D39" s="9"/>
      <c r="E39" s="27"/>
      <c r="F39" s="28"/>
      <c r="G39" s="12"/>
      <c r="H39" s="28"/>
      <c r="I39" s="12"/>
      <c r="J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</row>
    <row r="40" spans="1:24" ht="21">
      <c r="A40" s="9"/>
      <c r="B40" s="36" t="s">
        <v>91</v>
      </c>
      <c r="C40" s="9"/>
      <c r="D40" s="9"/>
      <c r="E40" s="27"/>
      <c r="F40" s="28"/>
      <c r="G40" s="12"/>
      <c r="H40" s="28"/>
      <c r="I40" s="12"/>
      <c r="J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</row>
    <row r="41" spans="1:25" ht="21">
      <c r="A41" s="9"/>
      <c r="B41" s="11" t="s">
        <v>66</v>
      </c>
      <c r="C41" s="9">
        <v>1</v>
      </c>
      <c r="D41" s="9" t="s">
        <v>20</v>
      </c>
      <c r="E41" s="12"/>
      <c r="F41" s="28"/>
      <c r="G41" s="12"/>
      <c r="H41" s="28"/>
      <c r="I41" s="12"/>
      <c r="J41" s="11"/>
      <c r="L41" s="11">
        <v>0.9</v>
      </c>
      <c r="M41" s="11">
        <v>2.2</v>
      </c>
      <c r="N41" s="11">
        <v>1.98</v>
      </c>
      <c r="O41" s="11">
        <v>24</v>
      </c>
      <c r="P41" s="11">
        <v>104.5</v>
      </c>
      <c r="Q41" s="11">
        <f t="shared" si="0"/>
        <v>2508</v>
      </c>
      <c r="R41" s="11">
        <f>4306*N41</f>
        <v>8525.88</v>
      </c>
      <c r="S41" s="11"/>
      <c r="T41" s="11"/>
      <c r="U41" s="11">
        <v>595</v>
      </c>
      <c r="V41" s="11">
        <v>630</v>
      </c>
      <c r="W41" s="11">
        <v>650</v>
      </c>
      <c r="X41" s="11">
        <v>4200</v>
      </c>
      <c r="Y41" s="8">
        <f t="shared" si="1"/>
        <v>17108.879999999997</v>
      </c>
    </row>
    <row r="42" spans="1:24" ht="21">
      <c r="A42" s="9"/>
      <c r="B42" s="11" t="s">
        <v>94</v>
      </c>
      <c r="C42" s="9"/>
      <c r="D42" s="9"/>
      <c r="E42" s="12"/>
      <c r="F42" s="28"/>
      <c r="G42" s="12"/>
      <c r="H42" s="28"/>
      <c r="I42" s="12"/>
      <c r="J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</row>
    <row r="43" spans="1:24" ht="21">
      <c r="A43" s="9"/>
      <c r="B43" s="36" t="s">
        <v>128</v>
      </c>
      <c r="C43" s="9"/>
      <c r="D43" s="9"/>
      <c r="E43" s="12"/>
      <c r="F43" s="28"/>
      <c r="G43" s="12"/>
      <c r="H43" s="28"/>
      <c r="I43" s="12"/>
      <c r="J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</row>
    <row r="44" spans="1:25" ht="21">
      <c r="A44" s="9"/>
      <c r="B44" s="11" t="s">
        <v>95</v>
      </c>
      <c r="C44" s="9">
        <v>1</v>
      </c>
      <c r="D44" s="9" t="s">
        <v>20</v>
      </c>
      <c r="E44" s="12"/>
      <c r="F44" s="28"/>
      <c r="G44" s="12"/>
      <c r="H44" s="28"/>
      <c r="I44" s="12"/>
      <c r="J44" s="11"/>
      <c r="L44" s="11">
        <v>1.8</v>
      </c>
      <c r="M44" s="11">
        <v>2.55</v>
      </c>
      <c r="N44" s="11">
        <f>M44*L44</f>
        <v>4.59</v>
      </c>
      <c r="O44" s="11">
        <v>54</v>
      </c>
      <c r="P44" s="11">
        <v>104.5</v>
      </c>
      <c r="Q44" s="11">
        <f t="shared" si="0"/>
        <v>5643</v>
      </c>
      <c r="R44" s="11">
        <f>1363*N44</f>
        <v>6256.17</v>
      </c>
      <c r="S44" s="11"/>
      <c r="T44" s="11"/>
      <c r="U44" s="11"/>
      <c r="V44" s="11"/>
      <c r="W44" s="11"/>
      <c r="X44" s="11"/>
      <c r="Y44" s="8">
        <f t="shared" si="1"/>
        <v>11899.17</v>
      </c>
    </row>
    <row r="45" spans="1:24" ht="21">
      <c r="A45" s="9"/>
      <c r="B45" s="11" t="s">
        <v>67</v>
      </c>
      <c r="C45" s="9"/>
      <c r="D45" s="9"/>
      <c r="E45" s="12"/>
      <c r="F45" s="28"/>
      <c r="G45" s="12"/>
      <c r="H45" s="28"/>
      <c r="I45" s="12"/>
      <c r="J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</row>
    <row r="46" spans="1:25" ht="21">
      <c r="A46" s="9"/>
      <c r="B46" s="11" t="s">
        <v>96</v>
      </c>
      <c r="C46" s="9">
        <v>1</v>
      </c>
      <c r="D46" s="9" t="s">
        <v>20</v>
      </c>
      <c r="E46" s="12"/>
      <c r="F46" s="28"/>
      <c r="G46" s="12"/>
      <c r="H46" s="28"/>
      <c r="I46" s="12"/>
      <c r="J46" s="11"/>
      <c r="L46" s="11">
        <v>1.8</v>
      </c>
      <c r="M46" s="11">
        <v>1.4</v>
      </c>
      <c r="N46" s="11">
        <f>M46*L46</f>
        <v>2.52</v>
      </c>
      <c r="O46" s="11">
        <v>30</v>
      </c>
      <c r="P46" s="11">
        <v>104.5</v>
      </c>
      <c r="Q46" s="11">
        <f t="shared" si="0"/>
        <v>3135</v>
      </c>
      <c r="R46" s="11">
        <f>1363*N46</f>
        <v>3434.76</v>
      </c>
      <c r="S46" s="11"/>
      <c r="T46" s="11"/>
      <c r="U46" s="11"/>
      <c r="V46" s="11"/>
      <c r="W46" s="11"/>
      <c r="X46" s="11"/>
      <c r="Y46" s="8">
        <f t="shared" si="1"/>
        <v>6569.76</v>
      </c>
    </row>
    <row r="47" spans="1:24" ht="21">
      <c r="A47" s="9"/>
      <c r="B47" s="11" t="s">
        <v>68</v>
      </c>
      <c r="C47" s="9"/>
      <c r="D47" s="11"/>
      <c r="E47" s="12"/>
      <c r="F47" s="28"/>
      <c r="G47" s="12"/>
      <c r="H47" s="28"/>
      <c r="I47" s="12"/>
      <c r="J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</row>
    <row r="48" spans="1:25" ht="21">
      <c r="A48" s="9"/>
      <c r="B48" s="11" t="s">
        <v>97</v>
      </c>
      <c r="C48" s="9">
        <v>1</v>
      </c>
      <c r="D48" s="9" t="s">
        <v>20</v>
      </c>
      <c r="E48" s="12"/>
      <c r="F48" s="28"/>
      <c r="G48" s="12"/>
      <c r="H48" s="28"/>
      <c r="I48" s="12"/>
      <c r="J48" s="11"/>
      <c r="L48" s="11">
        <v>1.125</v>
      </c>
      <c r="M48" s="11">
        <v>2.2</v>
      </c>
      <c r="N48" s="11">
        <f>M48*L48</f>
        <v>2.475</v>
      </c>
      <c r="O48" s="11">
        <v>32</v>
      </c>
      <c r="P48" s="11">
        <v>104.5</v>
      </c>
      <c r="Q48" s="11">
        <f t="shared" si="0"/>
        <v>3344</v>
      </c>
      <c r="R48" s="11">
        <f>1363*N48</f>
        <v>3373.425</v>
      </c>
      <c r="S48" s="11"/>
      <c r="T48" s="11"/>
      <c r="U48" s="11"/>
      <c r="V48" s="11"/>
      <c r="W48" s="11"/>
      <c r="X48" s="11"/>
      <c r="Y48" s="8">
        <f t="shared" si="1"/>
        <v>6717.425</v>
      </c>
    </row>
    <row r="49" spans="1:24" ht="21">
      <c r="A49" s="9"/>
      <c r="B49" s="11" t="s">
        <v>69</v>
      </c>
      <c r="C49" s="9"/>
      <c r="D49" s="9"/>
      <c r="E49" s="12"/>
      <c r="F49" s="28"/>
      <c r="G49" s="12"/>
      <c r="H49" s="28"/>
      <c r="I49" s="12"/>
      <c r="J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</row>
    <row r="50" spans="1:25" ht="21">
      <c r="A50" s="9"/>
      <c r="B50" s="11" t="s">
        <v>96</v>
      </c>
      <c r="C50" s="9">
        <v>1</v>
      </c>
      <c r="D50" s="9" t="s">
        <v>20</v>
      </c>
      <c r="E50" s="12"/>
      <c r="F50" s="28"/>
      <c r="G50" s="12"/>
      <c r="H50" s="28"/>
      <c r="I50" s="12"/>
      <c r="J50" s="11"/>
      <c r="L50" s="11">
        <v>0.5</v>
      </c>
      <c r="M50" s="11">
        <v>1</v>
      </c>
      <c r="N50" s="11">
        <f>M50*L50</f>
        <v>0.5</v>
      </c>
      <c r="O50" s="11">
        <v>8</v>
      </c>
      <c r="P50" s="11">
        <v>104.5</v>
      </c>
      <c r="Q50" s="11">
        <f t="shared" si="0"/>
        <v>836</v>
      </c>
      <c r="R50" s="11">
        <f>1363*N50</f>
        <v>681.5</v>
      </c>
      <c r="S50" s="11"/>
      <c r="T50" s="11"/>
      <c r="U50" s="11"/>
      <c r="V50" s="11"/>
      <c r="W50" s="11"/>
      <c r="X50" s="11"/>
      <c r="Y50" s="8">
        <f t="shared" si="1"/>
        <v>1517.5</v>
      </c>
    </row>
    <row r="51" spans="1:24" ht="21">
      <c r="A51" s="9"/>
      <c r="B51" s="11" t="s">
        <v>70</v>
      </c>
      <c r="C51" s="9"/>
      <c r="D51" s="11"/>
      <c r="E51" s="12"/>
      <c r="F51" s="28"/>
      <c r="G51" s="12"/>
      <c r="H51" s="28"/>
      <c r="I51" s="12"/>
      <c r="J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</row>
    <row r="52" spans="1:24" ht="21">
      <c r="A52" s="19">
        <v>1.7</v>
      </c>
      <c r="B52" s="23" t="s">
        <v>44</v>
      </c>
      <c r="C52" s="11"/>
      <c r="D52" s="11"/>
      <c r="E52" s="12"/>
      <c r="F52" s="28"/>
      <c r="G52" s="12"/>
      <c r="H52" s="28"/>
      <c r="I52" s="12"/>
      <c r="J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</row>
    <row r="53" spans="1:24" ht="21">
      <c r="A53" s="9"/>
      <c r="B53" s="15" t="s">
        <v>226</v>
      </c>
      <c r="C53" s="13">
        <v>67</v>
      </c>
      <c r="D53" s="9" t="s">
        <v>7</v>
      </c>
      <c r="E53" s="12"/>
      <c r="F53" s="28"/>
      <c r="G53" s="12"/>
      <c r="H53" s="28"/>
      <c r="I53" s="12"/>
      <c r="J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</row>
    <row r="54" spans="1:24" ht="21">
      <c r="A54" s="9"/>
      <c r="B54" s="11" t="s">
        <v>227</v>
      </c>
      <c r="C54" s="13">
        <v>33</v>
      </c>
      <c r="D54" s="9" t="s">
        <v>7</v>
      </c>
      <c r="E54" s="12"/>
      <c r="F54" s="28"/>
      <c r="G54" s="12"/>
      <c r="H54" s="28"/>
      <c r="I54" s="12"/>
      <c r="J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</row>
    <row r="55" spans="1:24" ht="21">
      <c r="A55" s="9"/>
      <c r="B55" s="11" t="s">
        <v>129</v>
      </c>
      <c r="C55" s="13">
        <v>66</v>
      </c>
      <c r="D55" s="9" t="s">
        <v>7</v>
      </c>
      <c r="E55" s="12"/>
      <c r="F55" s="28"/>
      <c r="G55" s="12"/>
      <c r="H55" s="28"/>
      <c r="I55" s="12"/>
      <c r="J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</row>
    <row r="56" spans="1:24" ht="21">
      <c r="A56" s="19">
        <v>1.8</v>
      </c>
      <c r="B56" s="23" t="s">
        <v>45</v>
      </c>
      <c r="C56" s="13"/>
      <c r="D56" s="9"/>
      <c r="E56" s="12"/>
      <c r="F56" s="28"/>
      <c r="G56" s="12"/>
      <c r="H56" s="28"/>
      <c r="I56" s="12"/>
      <c r="J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</row>
    <row r="57" spans="1:10" ht="21">
      <c r="A57" s="9"/>
      <c r="B57" s="11" t="s">
        <v>71</v>
      </c>
      <c r="C57" s="34">
        <v>1</v>
      </c>
      <c r="D57" s="30" t="s">
        <v>20</v>
      </c>
      <c r="E57" s="31"/>
      <c r="F57" s="28"/>
      <c r="G57" s="31"/>
      <c r="H57" s="28"/>
      <c r="I57" s="12"/>
      <c r="J57" s="11"/>
    </row>
    <row r="58" spans="1:10" ht="21">
      <c r="A58" s="9"/>
      <c r="B58" s="11" t="s">
        <v>76</v>
      </c>
      <c r="C58" s="29"/>
      <c r="D58" s="30"/>
      <c r="E58" s="31"/>
      <c r="F58" s="32"/>
      <c r="G58" s="31"/>
      <c r="H58" s="32"/>
      <c r="I58" s="31"/>
      <c r="J58" s="11"/>
    </row>
    <row r="59" spans="1:10" ht="21">
      <c r="A59" s="9"/>
      <c r="B59" s="11"/>
      <c r="C59" s="13"/>
      <c r="D59" s="9"/>
      <c r="E59" s="12"/>
      <c r="F59" s="28"/>
      <c r="G59" s="12"/>
      <c r="H59" s="28"/>
      <c r="I59" s="12"/>
      <c r="J59" s="11"/>
    </row>
    <row r="60" spans="1:10" ht="21">
      <c r="A60" s="9"/>
      <c r="B60" s="11"/>
      <c r="C60" s="13"/>
      <c r="D60" s="9"/>
      <c r="E60" s="12"/>
      <c r="F60" s="28"/>
      <c r="G60" s="12"/>
      <c r="H60" s="28"/>
      <c r="I60" s="12"/>
      <c r="J60" s="11"/>
    </row>
    <row r="61" spans="1:10" ht="21">
      <c r="A61" s="9"/>
      <c r="B61" s="11"/>
      <c r="C61" s="13"/>
      <c r="D61" s="9"/>
      <c r="E61" s="12"/>
      <c r="F61" s="28"/>
      <c r="G61" s="12"/>
      <c r="H61" s="28"/>
      <c r="I61" s="12"/>
      <c r="J61" s="11"/>
    </row>
    <row r="62" spans="1:10" ht="21">
      <c r="A62" s="9"/>
      <c r="B62" s="11"/>
      <c r="C62" s="11"/>
      <c r="D62" s="9"/>
      <c r="E62" s="12"/>
      <c r="F62" s="28"/>
      <c r="G62" s="12"/>
      <c r="H62" s="28"/>
      <c r="I62" s="12"/>
      <c r="J62" s="11"/>
    </row>
    <row r="63" spans="1:11" ht="31.5" customHeight="1">
      <c r="A63" s="37"/>
      <c r="B63" s="38" t="s">
        <v>29</v>
      </c>
      <c r="C63" s="39"/>
      <c r="D63" s="39"/>
      <c r="E63" s="40"/>
      <c r="F63" s="136"/>
      <c r="G63" s="135"/>
      <c r="H63" s="136"/>
      <c r="I63" s="136"/>
      <c r="J63" s="41"/>
      <c r="K63" s="18">
        <f>F63+H63</f>
        <v>0</v>
      </c>
    </row>
  </sheetData>
  <sheetProtection/>
  <mergeCells count="2">
    <mergeCell ref="E6:F6"/>
    <mergeCell ref="G6:H6"/>
  </mergeCells>
  <printOptions/>
  <pageMargins left="0.2362204724409449" right="0.2362204724409449" top="0.5905511811023623" bottom="1.062992125984252" header="0.31496062992125984" footer="0.11811023622047245"/>
  <pageSetup firstPageNumber="5" useFirstPageNumber="1" horizontalDpi="600" verticalDpi="600" orientation="landscape" paperSize="9" r:id="rId2"/>
  <headerFooter>
    <oddHeader>&amp;Rแผ่นที่ &amp;P</oddHeader>
    <oddFooter>&amp;L&amp;"Angsana New,ตัวหนา"&amp;14&amp;Uหมายเหตุ&amp;"Angsana New,ธรรมดา"&amp;U
  - ความถูกต้องของตัวเลขปริมาณงานตามแบบรูปรายการ และประมาณราคา ให้ผู้เสนอราคาตรวจสอบรายการให้เป็นไปตามแบบรูปและรายละเอียดประกอบแบบ
ทั้งนี้ ให้เป็นความรับผิดชอบของผู้เสนอราคา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69"/>
  <sheetViews>
    <sheetView view="pageBreakPreview" zoomScale="115" zoomScaleSheetLayoutView="115" zoomScalePageLayoutView="0" workbookViewId="0" topLeftCell="A1">
      <selection activeCell="E7" sqref="E7:I67"/>
    </sheetView>
  </sheetViews>
  <sheetFormatPr defaultColWidth="9.140625" defaultRowHeight="12.75"/>
  <cols>
    <col min="1" max="1" width="5.421875" style="17" customWidth="1"/>
    <col min="2" max="2" width="44.7109375" style="8" customWidth="1"/>
    <col min="3" max="3" width="6.7109375" style="142" customWidth="1"/>
    <col min="4" max="4" width="6.7109375" style="8" customWidth="1"/>
    <col min="5" max="5" width="12.140625" style="18" customWidth="1"/>
    <col min="6" max="6" width="11.140625" style="18" customWidth="1"/>
    <col min="7" max="7" width="11.7109375" style="18" customWidth="1"/>
    <col min="8" max="8" width="10.140625" style="18" customWidth="1"/>
    <col min="9" max="9" width="15.00390625" style="18" customWidth="1"/>
    <col min="10" max="10" width="8.8515625" style="8" customWidth="1"/>
    <col min="11" max="12" width="9.140625" style="8" customWidth="1"/>
    <col min="13" max="13" width="7.57421875" style="8" bestFit="1" customWidth="1"/>
    <col min="14" max="16384" width="9.140625" style="8" customWidth="1"/>
  </cols>
  <sheetData>
    <row r="1" spans="1:16" s="6" customFormat="1" ht="21.75" thickTop="1">
      <c r="A1" s="42" t="s">
        <v>0</v>
      </c>
      <c r="B1" s="42" t="s">
        <v>8</v>
      </c>
      <c r="C1" s="138" t="s">
        <v>3</v>
      </c>
      <c r="D1" s="138" t="s">
        <v>4</v>
      </c>
      <c r="E1" s="313" t="s">
        <v>30</v>
      </c>
      <c r="F1" s="313"/>
      <c r="G1" s="313" t="s">
        <v>1</v>
      </c>
      <c r="H1" s="313"/>
      <c r="I1" s="138" t="s">
        <v>31</v>
      </c>
      <c r="J1" s="138" t="s">
        <v>2</v>
      </c>
      <c r="K1" s="5"/>
      <c r="L1" s="5"/>
      <c r="M1" s="5"/>
      <c r="N1" s="5"/>
      <c r="O1" s="5"/>
      <c r="P1" s="5"/>
    </row>
    <row r="2" spans="1:16" s="6" customFormat="1" ht="21">
      <c r="A2" s="44"/>
      <c r="B2" s="44"/>
      <c r="C2" s="139"/>
      <c r="D2" s="139"/>
      <c r="E2" s="46" t="s">
        <v>5</v>
      </c>
      <c r="F2" s="46" t="s">
        <v>6</v>
      </c>
      <c r="G2" s="46" t="s">
        <v>5</v>
      </c>
      <c r="H2" s="46" t="s">
        <v>6</v>
      </c>
      <c r="I2" s="139"/>
      <c r="J2" s="139"/>
      <c r="K2" s="5"/>
      <c r="L2" s="5"/>
      <c r="M2" s="5"/>
      <c r="N2" s="5"/>
      <c r="O2" s="5"/>
      <c r="P2" s="5"/>
    </row>
    <row r="3" spans="1:10" ht="21">
      <c r="A3" s="19">
        <v>2</v>
      </c>
      <c r="B3" s="23" t="s">
        <v>36</v>
      </c>
      <c r="C3" s="140"/>
      <c r="D3" s="11"/>
      <c r="E3" s="12"/>
      <c r="F3" s="12"/>
      <c r="G3" s="12"/>
      <c r="H3" s="12"/>
      <c r="I3" s="12"/>
      <c r="J3" s="11"/>
    </row>
    <row r="4" spans="1:10" ht="21">
      <c r="A4" s="19">
        <v>2.1</v>
      </c>
      <c r="B4" s="23" t="s">
        <v>132</v>
      </c>
      <c r="C4" s="140"/>
      <c r="D4" s="11"/>
      <c r="E4" s="12"/>
      <c r="F4" s="12"/>
      <c r="G4" s="12"/>
      <c r="H4" s="12"/>
      <c r="I4" s="12"/>
      <c r="J4" s="11"/>
    </row>
    <row r="5" spans="1:10" ht="21">
      <c r="A5" s="9" t="s">
        <v>133</v>
      </c>
      <c r="B5" s="11" t="s">
        <v>134</v>
      </c>
      <c r="C5" s="140"/>
      <c r="D5" s="11"/>
      <c r="E5" s="12"/>
      <c r="F5" s="12"/>
      <c r="G5" s="12"/>
      <c r="H5" s="12"/>
      <c r="I5" s="12"/>
      <c r="J5" s="11"/>
    </row>
    <row r="6" spans="1:10" ht="21">
      <c r="A6" s="9"/>
      <c r="B6" s="15" t="s">
        <v>135</v>
      </c>
      <c r="C6" s="3"/>
      <c r="D6" s="9"/>
      <c r="E6" s="27"/>
      <c r="F6" s="28"/>
      <c r="G6" s="12"/>
      <c r="H6" s="28"/>
      <c r="I6" s="12"/>
      <c r="J6" s="11"/>
    </row>
    <row r="7" spans="1:10" ht="21">
      <c r="A7" s="9"/>
      <c r="B7" s="15" t="s">
        <v>137</v>
      </c>
      <c r="C7" s="3">
        <v>1</v>
      </c>
      <c r="D7" s="9" t="s">
        <v>20</v>
      </c>
      <c r="E7" s="27"/>
      <c r="F7" s="28"/>
      <c r="G7" s="12"/>
      <c r="H7" s="28"/>
      <c r="I7" s="12"/>
      <c r="J7" s="11"/>
    </row>
    <row r="8" spans="1:10" ht="21">
      <c r="A8" s="9"/>
      <c r="B8" s="15" t="s">
        <v>136</v>
      </c>
      <c r="C8" s="3"/>
      <c r="D8" s="9"/>
      <c r="E8" s="27"/>
      <c r="F8" s="28"/>
      <c r="G8" s="12"/>
      <c r="H8" s="28"/>
      <c r="I8" s="12"/>
      <c r="J8" s="11"/>
    </row>
    <row r="9" spans="1:10" ht="21">
      <c r="A9" s="9"/>
      <c r="B9" s="15" t="s">
        <v>138</v>
      </c>
      <c r="C9" s="3">
        <v>1</v>
      </c>
      <c r="D9" s="9" t="s">
        <v>20</v>
      </c>
      <c r="E9" s="27"/>
      <c r="F9" s="28"/>
      <c r="G9" s="12"/>
      <c r="H9" s="28"/>
      <c r="I9" s="12"/>
      <c r="J9" s="11"/>
    </row>
    <row r="10" spans="1:10" ht="21">
      <c r="A10" s="9"/>
      <c r="B10" s="15" t="s">
        <v>139</v>
      </c>
      <c r="C10" s="3">
        <v>14</v>
      </c>
      <c r="D10" s="9" t="s">
        <v>20</v>
      </c>
      <c r="E10" s="27"/>
      <c r="F10" s="28"/>
      <c r="G10" s="12"/>
      <c r="H10" s="28"/>
      <c r="I10" s="12"/>
      <c r="J10" s="11"/>
    </row>
    <row r="11" spans="1:10" ht="21">
      <c r="A11" s="9"/>
      <c r="B11" s="15" t="s">
        <v>140</v>
      </c>
      <c r="C11" s="3">
        <v>3</v>
      </c>
      <c r="D11" s="9" t="s">
        <v>20</v>
      </c>
      <c r="E11" s="27"/>
      <c r="F11" s="28"/>
      <c r="G11" s="12"/>
      <c r="H11" s="28"/>
      <c r="I11" s="12"/>
      <c r="J11" s="11"/>
    </row>
    <row r="12" spans="1:10" ht="21">
      <c r="A12" s="9" t="s">
        <v>141</v>
      </c>
      <c r="B12" s="15" t="s">
        <v>142</v>
      </c>
      <c r="C12" s="3"/>
      <c r="D12" s="9"/>
      <c r="E12" s="12"/>
      <c r="F12" s="28"/>
      <c r="G12" s="12"/>
      <c r="H12" s="28"/>
      <c r="I12" s="12"/>
      <c r="J12" s="11"/>
    </row>
    <row r="13" spans="1:10" ht="21">
      <c r="A13" s="9"/>
      <c r="B13" s="15" t="s">
        <v>143</v>
      </c>
      <c r="C13" s="3">
        <v>7</v>
      </c>
      <c r="D13" s="9" t="s">
        <v>20</v>
      </c>
      <c r="E13" s="12"/>
      <c r="F13" s="28"/>
      <c r="G13" s="12"/>
      <c r="H13" s="28"/>
      <c r="I13" s="12"/>
      <c r="J13" s="11"/>
    </row>
    <row r="14" spans="1:10" ht="21">
      <c r="A14" s="9"/>
      <c r="B14" s="15" t="s">
        <v>144</v>
      </c>
      <c r="C14" s="3"/>
      <c r="D14" s="9"/>
      <c r="E14" s="12"/>
      <c r="F14" s="28"/>
      <c r="G14" s="12"/>
      <c r="H14" s="28"/>
      <c r="I14" s="12"/>
      <c r="J14" s="11"/>
    </row>
    <row r="15" spans="1:10" ht="21">
      <c r="A15" s="9"/>
      <c r="B15" s="15" t="s">
        <v>145</v>
      </c>
      <c r="C15" s="3">
        <v>3</v>
      </c>
      <c r="D15" s="9" t="s">
        <v>20</v>
      </c>
      <c r="E15" s="12"/>
      <c r="F15" s="28"/>
      <c r="G15" s="12"/>
      <c r="H15" s="28"/>
      <c r="I15" s="12"/>
      <c r="J15" s="11"/>
    </row>
    <row r="16" spans="1:10" ht="21">
      <c r="A16" s="9"/>
      <c r="B16" s="67" t="s">
        <v>146</v>
      </c>
      <c r="C16" s="3"/>
      <c r="D16" s="9"/>
      <c r="E16" s="12"/>
      <c r="F16" s="28"/>
      <c r="G16" s="12"/>
      <c r="H16" s="28"/>
      <c r="I16" s="12"/>
      <c r="J16" s="11"/>
    </row>
    <row r="17" spans="1:10" ht="21">
      <c r="A17" s="9"/>
      <c r="B17" s="67" t="s">
        <v>147</v>
      </c>
      <c r="C17" s="3">
        <v>13</v>
      </c>
      <c r="D17" s="9" t="s">
        <v>20</v>
      </c>
      <c r="E17" s="27"/>
      <c r="F17" s="28"/>
      <c r="G17" s="12"/>
      <c r="H17" s="28"/>
      <c r="I17" s="12"/>
      <c r="J17" s="11"/>
    </row>
    <row r="18" spans="1:10" ht="21">
      <c r="A18" s="9"/>
      <c r="B18" s="67" t="s">
        <v>148</v>
      </c>
      <c r="C18" s="3"/>
      <c r="D18" s="9"/>
      <c r="E18" s="27"/>
      <c r="F18" s="28"/>
      <c r="G18" s="12"/>
      <c r="H18" s="28"/>
      <c r="I18" s="12"/>
      <c r="J18" s="11"/>
    </row>
    <row r="19" spans="1:10" ht="21">
      <c r="A19" s="9"/>
      <c r="B19" s="67" t="s">
        <v>149</v>
      </c>
      <c r="C19" s="3">
        <v>4</v>
      </c>
      <c r="D19" s="9" t="s">
        <v>20</v>
      </c>
      <c r="E19" s="27"/>
      <c r="F19" s="28"/>
      <c r="G19" s="12"/>
      <c r="H19" s="28"/>
      <c r="I19" s="12"/>
      <c r="J19" s="11"/>
    </row>
    <row r="20" spans="1:10" ht="21">
      <c r="A20" s="9" t="s">
        <v>150</v>
      </c>
      <c r="B20" s="67" t="s">
        <v>151</v>
      </c>
      <c r="C20" s="3"/>
      <c r="D20" s="9"/>
      <c r="E20" s="27"/>
      <c r="F20" s="28"/>
      <c r="G20" s="12"/>
      <c r="H20" s="28"/>
      <c r="I20" s="12"/>
      <c r="J20" s="11"/>
    </row>
    <row r="21" spans="1:10" ht="21">
      <c r="A21" s="9"/>
      <c r="B21" s="67" t="s">
        <v>152</v>
      </c>
      <c r="C21" s="3">
        <v>15</v>
      </c>
      <c r="D21" s="9" t="s">
        <v>20</v>
      </c>
      <c r="E21" s="27"/>
      <c r="F21" s="28"/>
      <c r="G21" s="12"/>
      <c r="H21" s="28"/>
      <c r="I21" s="12"/>
      <c r="J21" s="11"/>
    </row>
    <row r="22" spans="1:10" ht="21">
      <c r="A22" s="9"/>
      <c r="B22" s="67" t="s">
        <v>153</v>
      </c>
      <c r="C22" s="3"/>
      <c r="D22" s="9"/>
      <c r="E22" s="27"/>
      <c r="F22" s="28"/>
      <c r="G22" s="12"/>
      <c r="H22" s="28"/>
      <c r="I22" s="12"/>
      <c r="J22" s="11"/>
    </row>
    <row r="23" spans="1:10" ht="21">
      <c r="A23" s="9"/>
      <c r="B23" s="67" t="s">
        <v>154</v>
      </c>
      <c r="C23" s="3">
        <v>51</v>
      </c>
      <c r="D23" s="9" t="s">
        <v>20</v>
      </c>
      <c r="E23" s="27"/>
      <c r="F23" s="28"/>
      <c r="G23" s="12"/>
      <c r="H23" s="28"/>
      <c r="I23" s="12"/>
      <c r="J23" s="11"/>
    </row>
    <row r="24" spans="1:10" ht="21">
      <c r="A24" s="9"/>
      <c r="B24" s="67" t="s">
        <v>155</v>
      </c>
      <c r="C24" s="3"/>
      <c r="D24" s="9"/>
      <c r="E24" s="27"/>
      <c r="F24" s="28"/>
      <c r="G24" s="12"/>
      <c r="H24" s="28"/>
      <c r="I24" s="12"/>
      <c r="J24" s="11"/>
    </row>
    <row r="25" spans="1:10" ht="21">
      <c r="A25" s="9"/>
      <c r="B25" s="67" t="s">
        <v>156</v>
      </c>
      <c r="C25" s="3">
        <v>1</v>
      </c>
      <c r="D25" s="9" t="s">
        <v>20</v>
      </c>
      <c r="E25" s="27"/>
      <c r="F25" s="28"/>
      <c r="G25" s="12"/>
      <c r="H25" s="28"/>
      <c r="I25" s="12"/>
      <c r="J25" s="11"/>
    </row>
    <row r="26" spans="1:10" ht="21">
      <c r="A26" s="9"/>
      <c r="B26" s="67" t="s">
        <v>157</v>
      </c>
      <c r="C26" s="3">
        <v>1</v>
      </c>
      <c r="D26" s="9" t="s">
        <v>20</v>
      </c>
      <c r="E26" s="27"/>
      <c r="F26" s="28"/>
      <c r="G26" s="12"/>
      <c r="H26" s="28"/>
      <c r="I26" s="12"/>
      <c r="J26" s="11"/>
    </row>
    <row r="27" spans="1:10" ht="21">
      <c r="A27" s="9" t="s">
        <v>158</v>
      </c>
      <c r="B27" s="67" t="s">
        <v>159</v>
      </c>
      <c r="C27" s="3"/>
      <c r="D27" s="9"/>
      <c r="E27" s="27"/>
      <c r="F27" s="28"/>
      <c r="G27" s="12"/>
      <c r="H27" s="28"/>
      <c r="I27" s="12"/>
      <c r="J27" s="11"/>
    </row>
    <row r="28" spans="1:10" ht="21">
      <c r="A28" s="9"/>
      <c r="B28" s="67" t="s">
        <v>160</v>
      </c>
      <c r="C28" s="3">
        <v>450</v>
      </c>
      <c r="D28" s="9" t="s">
        <v>170</v>
      </c>
      <c r="E28" s="27"/>
      <c r="F28" s="28"/>
      <c r="G28" s="12"/>
      <c r="H28" s="28"/>
      <c r="I28" s="12"/>
      <c r="J28" s="11"/>
    </row>
    <row r="29" spans="1:10" ht="21">
      <c r="A29" s="9"/>
      <c r="B29" s="67" t="s">
        <v>161</v>
      </c>
      <c r="C29" s="3">
        <v>86</v>
      </c>
      <c r="D29" s="9" t="s">
        <v>170</v>
      </c>
      <c r="E29" s="27"/>
      <c r="F29" s="28"/>
      <c r="G29" s="12"/>
      <c r="H29" s="28"/>
      <c r="I29" s="12"/>
      <c r="J29" s="11"/>
    </row>
    <row r="30" spans="1:10" ht="21">
      <c r="A30" s="9"/>
      <c r="B30" s="67" t="s">
        <v>162</v>
      </c>
      <c r="C30" s="3">
        <v>35</v>
      </c>
      <c r="D30" s="9" t="s">
        <v>170</v>
      </c>
      <c r="E30" s="27"/>
      <c r="F30" s="28"/>
      <c r="G30" s="12"/>
      <c r="H30" s="28"/>
      <c r="I30" s="12"/>
      <c r="J30" s="11"/>
    </row>
    <row r="31" spans="1:10" ht="21">
      <c r="A31" s="9"/>
      <c r="B31" s="67" t="s">
        <v>163</v>
      </c>
      <c r="C31" s="3">
        <v>1</v>
      </c>
      <c r="D31" s="9" t="s">
        <v>19</v>
      </c>
      <c r="E31" s="27"/>
      <c r="F31" s="28"/>
      <c r="G31" s="12"/>
      <c r="H31" s="28"/>
      <c r="I31" s="12"/>
      <c r="J31" s="11"/>
    </row>
    <row r="32" spans="1:10" ht="21">
      <c r="A32" s="9" t="s">
        <v>164</v>
      </c>
      <c r="B32" s="67" t="s">
        <v>165</v>
      </c>
      <c r="C32" s="3"/>
      <c r="D32" s="9"/>
      <c r="E32" s="27"/>
      <c r="F32" s="28"/>
      <c r="G32" s="12"/>
      <c r="H32" s="28"/>
      <c r="I32" s="12"/>
      <c r="J32" s="11"/>
    </row>
    <row r="33" spans="1:10" ht="21">
      <c r="A33" s="9"/>
      <c r="B33" s="67" t="s">
        <v>166</v>
      </c>
      <c r="C33" s="3">
        <v>653</v>
      </c>
      <c r="D33" s="9" t="s">
        <v>170</v>
      </c>
      <c r="E33" s="27"/>
      <c r="F33" s="28"/>
      <c r="G33" s="12"/>
      <c r="H33" s="28"/>
      <c r="I33" s="12"/>
      <c r="J33" s="11"/>
    </row>
    <row r="34" spans="1:10" ht="21">
      <c r="A34" s="9"/>
      <c r="B34" s="67" t="s">
        <v>167</v>
      </c>
      <c r="C34" s="3">
        <v>621</v>
      </c>
      <c r="D34" s="9" t="s">
        <v>170</v>
      </c>
      <c r="E34" s="27"/>
      <c r="F34" s="28"/>
      <c r="G34" s="12"/>
      <c r="H34" s="28"/>
      <c r="I34" s="12"/>
      <c r="J34" s="11"/>
    </row>
    <row r="35" spans="1:10" ht="21">
      <c r="A35" s="9"/>
      <c r="B35" s="67" t="s">
        <v>168</v>
      </c>
      <c r="C35" s="3">
        <v>217</v>
      </c>
      <c r="D35" s="9" t="s">
        <v>170</v>
      </c>
      <c r="E35" s="27"/>
      <c r="F35" s="28"/>
      <c r="G35" s="12"/>
      <c r="H35" s="28"/>
      <c r="I35" s="12"/>
      <c r="J35" s="11"/>
    </row>
    <row r="36" spans="1:10" ht="21">
      <c r="A36" s="9"/>
      <c r="B36" s="67" t="s">
        <v>169</v>
      </c>
      <c r="C36" s="3">
        <v>154</v>
      </c>
      <c r="D36" s="9" t="s">
        <v>170</v>
      </c>
      <c r="E36" s="27"/>
      <c r="F36" s="28"/>
      <c r="G36" s="12"/>
      <c r="H36" s="28"/>
      <c r="I36" s="12"/>
      <c r="J36" s="11"/>
    </row>
    <row r="37" spans="1:10" ht="21">
      <c r="A37" s="9"/>
      <c r="B37" s="67" t="s">
        <v>163</v>
      </c>
      <c r="C37" s="3">
        <v>1</v>
      </c>
      <c r="D37" s="9" t="s">
        <v>19</v>
      </c>
      <c r="E37" s="27"/>
      <c r="F37" s="28"/>
      <c r="G37" s="12"/>
      <c r="H37" s="28"/>
      <c r="I37" s="12"/>
      <c r="J37" s="11"/>
    </row>
    <row r="38" spans="1:10" ht="21">
      <c r="A38" s="9"/>
      <c r="B38" s="67"/>
      <c r="C38" s="3"/>
      <c r="D38" s="9"/>
      <c r="E38" s="27"/>
      <c r="F38" s="28"/>
      <c r="G38" s="12"/>
      <c r="H38" s="28"/>
      <c r="I38" s="12"/>
      <c r="J38" s="11"/>
    </row>
    <row r="39" spans="1:10" ht="21">
      <c r="A39" s="38"/>
      <c r="B39" s="91" t="s">
        <v>171</v>
      </c>
      <c r="C39" s="141"/>
      <c r="D39" s="38"/>
      <c r="E39" s="135"/>
      <c r="F39" s="136"/>
      <c r="G39" s="136"/>
      <c r="H39" s="136"/>
      <c r="I39" s="136"/>
      <c r="J39" s="137"/>
    </row>
    <row r="40" spans="1:10" ht="21">
      <c r="A40" s="19">
        <v>2.2</v>
      </c>
      <c r="B40" s="69" t="s">
        <v>172</v>
      </c>
      <c r="C40" s="3"/>
      <c r="D40" s="9"/>
      <c r="E40" s="27"/>
      <c r="F40" s="28"/>
      <c r="G40" s="12"/>
      <c r="H40" s="28"/>
      <c r="I40" s="12"/>
      <c r="J40" s="11"/>
    </row>
    <row r="41" spans="1:10" ht="21">
      <c r="A41" s="9" t="s">
        <v>173</v>
      </c>
      <c r="B41" s="67" t="s">
        <v>174</v>
      </c>
      <c r="C41" s="3"/>
      <c r="D41" s="9"/>
      <c r="E41" s="27"/>
      <c r="F41" s="28"/>
      <c r="G41" s="12"/>
      <c r="H41" s="28"/>
      <c r="I41" s="12"/>
      <c r="J41" s="11"/>
    </row>
    <row r="42" spans="1:10" ht="21">
      <c r="A42" s="9"/>
      <c r="B42" s="67" t="s">
        <v>175</v>
      </c>
      <c r="C42" s="3">
        <v>9</v>
      </c>
      <c r="D42" s="9" t="s">
        <v>20</v>
      </c>
      <c r="E42" s="27"/>
      <c r="F42" s="28"/>
      <c r="G42" s="12"/>
      <c r="H42" s="28"/>
      <c r="I42" s="12"/>
      <c r="J42" s="11"/>
    </row>
    <row r="43" spans="1:10" ht="21">
      <c r="A43" s="9"/>
      <c r="B43" s="67" t="s">
        <v>176</v>
      </c>
      <c r="C43" s="3">
        <v>12</v>
      </c>
      <c r="D43" s="9" t="s">
        <v>20</v>
      </c>
      <c r="E43" s="27"/>
      <c r="F43" s="28"/>
      <c r="G43" s="12"/>
      <c r="H43" s="28"/>
      <c r="I43" s="12"/>
      <c r="J43" s="11"/>
    </row>
    <row r="44" spans="1:10" ht="21">
      <c r="A44" s="9" t="s">
        <v>177</v>
      </c>
      <c r="B44" s="67" t="s">
        <v>178</v>
      </c>
      <c r="C44" s="3"/>
      <c r="D44" s="9"/>
      <c r="E44" s="27"/>
      <c r="F44" s="28"/>
      <c r="G44" s="12"/>
      <c r="H44" s="28"/>
      <c r="I44" s="12"/>
      <c r="J44" s="11"/>
    </row>
    <row r="45" spans="1:10" ht="21">
      <c r="A45" s="9"/>
      <c r="B45" s="67" t="s">
        <v>160</v>
      </c>
      <c r="C45" s="3">
        <v>164</v>
      </c>
      <c r="D45" s="9" t="s">
        <v>170</v>
      </c>
      <c r="E45" s="27"/>
      <c r="F45" s="28"/>
      <c r="G45" s="12"/>
      <c r="H45" s="28"/>
      <c r="I45" s="12"/>
      <c r="J45" s="11"/>
    </row>
    <row r="46" spans="1:10" ht="21">
      <c r="A46" s="9"/>
      <c r="B46" s="67" t="s">
        <v>161</v>
      </c>
      <c r="C46" s="3">
        <v>131</v>
      </c>
      <c r="D46" s="9" t="s">
        <v>170</v>
      </c>
      <c r="E46" s="27"/>
      <c r="F46" s="28"/>
      <c r="G46" s="12"/>
      <c r="H46" s="28"/>
      <c r="I46" s="12"/>
      <c r="J46" s="11"/>
    </row>
    <row r="47" spans="1:10" ht="21">
      <c r="A47" s="9"/>
      <c r="B47" s="67" t="s">
        <v>163</v>
      </c>
      <c r="C47" s="3">
        <v>1</v>
      </c>
      <c r="D47" s="9" t="s">
        <v>19</v>
      </c>
      <c r="E47" s="27"/>
      <c r="F47" s="28"/>
      <c r="G47" s="12"/>
      <c r="H47" s="28"/>
      <c r="I47" s="12"/>
      <c r="J47" s="11"/>
    </row>
    <row r="48" spans="1:10" ht="21">
      <c r="A48" s="9" t="s">
        <v>179</v>
      </c>
      <c r="B48" s="67" t="s">
        <v>180</v>
      </c>
      <c r="C48" s="3"/>
      <c r="D48" s="9"/>
      <c r="E48" s="27"/>
      <c r="F48" s="28"/>
      <c r="G48" s="12"/>
      <c r="H48" s="28"/>
      <c r="I48" s="12"/>
      <c r="J48" s="11"/>
    </row>
    <row r="49" spans="1:10" ht="21">
      <c r="A49" s="9"/>
      <c r="B49" s="67" t="s">
        <v>181</v>
      </c>
      <c r="C49" s="3">
        <v>166</v>
      </c>
      <c r="D49" s="9" t="s">
        <v>170</v>
      </c>
      <c r="E49" s="27"/>
      <c r="F49" s="28"/>
      <c r="G49" s="12"/>
      <c r="H49" s="28"/>
      <c r="I49" s="12"/>
      <c r="J49" s="11"/>
    </row>
    <row r="50" spans="1:10" ht="21">
      <c r="A50" s="9"/>
      <c r="B50" s="67" t="s">
        <v>182</v>
      </c>
      <c r="C50" s="3">
        <v>238</v>
      </c>
      <c r="D50" s="9" t="s">
        <v>170</v>
      </c>
      <c r="E50" s="27"/>
      <c r="F50" s="28"/>
      <c r="G50" s="12"/>
      <c r="H50" s="28"/>
      <c r="I50" s="12"/>
      <c r="J50" s="11"/>
    </row>
    <row r="51" spans="1:10" ht="21">
      <c r="A51" s="9"/>
      <c r="B51" s="67" t="s">
        <v>163</v>
      </c>
      <c r="C51" s="3">
        <v>1</v>
      </c>
      <c r="D51" s="9" t="s">
        <v>19</v>
      </c>
      <c r="E51" s="27"/>
      <c r="F51" s="28"/>
      <c r="G51" s="12"/>
      <c r="H51" s="28"/>
      <c r="I51" s="12"/>
      <c r="J51" s="11"/>
    </row>
    <row r="52" spans="1:10" ht="21">
      <c r="A52" s="38"/>
      <c r="B52" s="91" t="s">
        <v>183</v>
      </c>
      <c r="C52" s="141"/>
      <c r="D52" s="38"/>
      <c r="E52" s="135"/>
      <c r="F52" s="136"/>
      <c r="G52" s="136"/>
      <c r="H52" s="136"/>
      <c r="I52" s="136"/>
      <c r="J52" s="137"/>
    </row>
    <row r="53" spans="1:10" ht="21">
      <c r="A53" s="19">
        <v>2.3</v>
      </c>
      <c r="B53" s="69" t="s">
        <v>184</v>
      </c>
      <c r="C53" s="3"/>
      <c r="D53" s="9"/>
      <c r="E53" s="27"/>
      <c r="F53" s="28"/>
      <c r="G53" s="12"/>
      <c r="H53" s="28"/>
      <c r="I53" s="12"/>
      <c r="J53" s="11"/>
    </row>
    <row r="54" spans="1:10" ht="21">
      <c r="A54" s="9" t="s">
        <v>185</v>
      </c>
      <c r="B54" s="67" t="s">
        <v>186</v>
      </c>
      <c r="C54" s="3"/>
      <c r="D54" s="9"/>
      <c r="E54" s="27"/>
      <c r="F54" s="28"/>
      <c r="G54" s="12"/>
      <c r="H54" s="28"/>
      <c r="I54" s="12"/>
      <c r="J54" s="11"/>
    </row>
    <row r="55" spans="1:10" ht="21">
      <c r="A55" s="9"/>
      <c r="B55" s="67" t="s">
        <v>187</v>
      </c>
      <c r="C55" s="3">
        <v>1</v>
      </c>
      <c r="D55" s="9" t="s">
        <v>20</v>
      </c>
      <c r="E55" s="27"/>
      <c r="F55" s="28"/>
      <c r="G55" s="12"/>
      <c r="H55" s="28"/>
      <c r="I55" s="12"/>
      <c r="J55" s="11"/>
    </row>
    <row r="56" spans="1:10" ht="21">
      <c r="A56" s="9" t="s">
        <v>188</v>
      </c>
      <c r="B56" s="67" t="s">
        <v>189</v>
      </c>
      <c r="C56" s="3"/>
      <c r="D56" s="9"/>
      <c r="E56" s="27"/>
      <c r="F56" s="28"/>
      <c r="G56" s="12"/>
      <c r="H56" s="28"/>
      <c r="I56" s="12"/>
      <c r="J56" s="11"/>
    </row>
    <row r="57" spans="1:10" ht="21">
      <c r="A57" s="9"/>
      <c r="B57" s="67" t="s">
        <v>192</v>
      </c>
      <c r="C57" s="3">
        <v>3</v>
      </c>
      <c r="D57" s="9" t="s">
        <v>20</v>
      </c>
      <c r="E57" s="27"/>
      <c r="F57" s="28"/>
      <c r="G57" s="12"/>
      <c r="H57" s="28"/>
      <c r="I57" s="12"/>
      <c r="J57" s="11"/>
    </row>
    <row r="58" spans="1:10" ht="21">
      <c r="A58" s="9" t="s">
        <v>190</v>
      </c>
      <c r="B58" s="67" t="s">
        <v>191</v>
      </c>
      <c r="C58" s="3"/>
      <c r="D58" s="9"/>
      <c r="E58" s="27"/>
      <c r="F58" s="28"/>
      <c r="G58" s="12"/>
      <c r="H58" s="28"/>
      <c r="I58" s="12"/>
      <c r="J58" s="11"/>
    </row>
    <row r="59" spans="1:10" ht="21">
      <c r="A59" s="9"/>
      <c r="B59" s="67" t="s">
        <v>160</v>
      </c>
      <c r="C59" s="3">
        <v>34</v>
      </c>
      <c r="D59" s="9" t="s">
        <v>170</v>
      </c>
      <c r="E59" s="27"/>
      <c r="F59" s="28"/>
      <c r="G59" s="12"/>
      <c r="H59" s="28"/>
      <c r="I59" s="12"/>
      <c r="J59" s="11"/>
    </row>
    <row r="60" spans="1:10" ht="21">
      <c r="A60" s="9"/>
      <c r="B60" s="67" t="s">
        <v>163</v>
      </c>
      <c r="C60" s="3">
        <v>1</v>
      </c>
      <c r="D60" s="9" t="s">
        <v>19</v>
      </c>
      <c r="E60" s="27"/>
      <c r="F60" s="28"/>
      <c r="G60" s="12"/>
      <c r="H60" s="28"/>
      <c r="I60" s="12"/>
      <c r="J60" s="11"/>
    </row>
    <row r="61" spans="1:10" ht="21">
      <c r="A61" s="9" t="s">
        <v>193</v>
      </c>
      <c r="B61" s="67" t="s">
        <v>194</v>
      </c>
      <c r="C61" s="3"/>
      <c r="D61" s="9"/>
      <c r="E61" s="27"/>
      <c r="F61" s="28"/>
      <c r="G61" s="12"/>
      <c r="H61" s="28"/>
      <c r="I61" s="12"/>
      <c r="J61" s="11"/>
    </row>
    <row r="62" spans="1:10" ht="21">
      <c r="A62" s="9"/>
      <c r="B62" s="67" t="s">
        <v>195</v>
      </c>
      <c r="C62" s="3">
        <v>41</v>
      </c>
      <c r="D62" s="9" t="s">
        <v>170</v>
      </c>
      <c r="E62" s="27"/>
      <c r="F62" s="28"/>
      <c r="G62" s="12"/>
      <c r="H62" s="28"/>
      <c r="I62" s="12"/>
      <c r="J62" s="11"/>
    </row>
    <row r="63" spans="1:10" ht="21">
      <c r="A63" s="9"/>
      <c r="B63" s="67" t="s">
        <v>163</v>
      </c>
      <c r="C63" s="3">
        <v>1</v>
      </c>
      <c r="D63" s="9" t="s">
        <v>19</v>
      </c>
      <c r="E63" s="27"/>
      <c r="F63" s="28"/>
      <c r="G63" s="12"/>
      <c r="H63" s="28"/>
      <c r="I63" s="12"/>
      <c r="J63" s="11"/>
    </row>
    <row r="64" spans="1:10" ht="21">
      <c r="A64" s="38"/>
      <c r="B64" s="91" t="s">
        <v>196</v>
      </c>
      <c r="C64" s="141"/>
      <c r="D64" s="38"/>
      <c r="E64" s="135"/>
      <c r="F64" s="136"/>
      <c r="G64" s="136"/>
      <c r="H64" s="136"/>
      <c r="I64" s="136"/>
      <c r="J64" s="137"/>
    </row>
    <row r="65" spans="1:10" ht="21">
      <c r="A65" s="9"/>
      <c r="B65" s="67"/>
      <c r="C65" s="3"/>
      <c r="D65" s="9"/>
      <c r="E65" s="27"/>
      <c r="F65" s="28"/>
      <c r="G65" s="12"/>
      <c r="H65" s="28"/>
      <c r="I65" s="12"/>
      <c r="J65" s="11"/>
    </row>
    <row r="66" spans="1:10" ht="21">
      <c r="A66" s="9"/>
      <c r="B66" s="15"/>
      <c r="C66" s="3"/>
      <c r="D66" s="9"/>
      <c r="E66" s="27"/>
      <c r="F66" s="28"/>
      <c r="G66" s="12"/>
      <c r="H66" s="28"/>
      <c r="I66" s="12"/>
      <c r="J66" s="11"/>
    </row>
    <row r="67" spans="1:11" ht="31.5" customHeight="1">
      <c r="A67" s="143"/>
      <c r="B67" s="144" t="s">
        <v>35</v>
      </c>
      <c r="C67" s="145"/>
      <c r="D67" s="146"/>
      <c r="E67" s="147"/>
      <c r="F67" s="148"/>
      <c r="G67" s="148"/>
      <c r="H67" s="148"/>
      <c r="I67" s="148"/>
      <c r="J67" s="149"/>
      <c r="K67" s="18">
        <f>H67+F67</f>
        <v>0</v>
      </c>
    </row>
    <row r="69" ht="21">
      <c r="I69" s="18">
        <f>SUM(F67:H67)</f>
        <v>0</v>
      </c>
    </row>
  </sheetData>
  <sheetProtection/>
  <mergeCells count="2">
    <mergeCell ref="E1:F1"/>
    <mergeCell ref="G1:H1"/>
  </mergeCells>
  <printOptions/>
  <pageMargins left="0.4330708661417323" right="0.2755905511811024" top="0.66" bottom="0.9448818897637796" header="0.31496062992125984" footer="0.11811023622047245"/>
  <pageSetup firstPageNumber="8" useFirstPageNumber="1" horizontalDpi="600" verticalDpi="600" orientation="landscape" r:id="rId1"/>
  <headerFooter>
    <oddHeader>&amp;Rแผ่นที่ &amp;P</oddHeader>
    <oddFooter>&amp;L&amp;"Angsana New,ตัวหนา"&amp;14&amp;Uหมายเหตุ&amp;"Angsana New,ธรรมดา"&amp;U
  - ความถูกต้องของตัวเลขปริมาณงานตามแบบรูปรายการ และประมาณราคา ให้ผู้เสนอราคาตรวจสอบรายการให้เป็นไปตามแบบรูปและรายละเอียดประกอบแบบ
ทั้งนี้ ให้เป็นความรับผิดชอบของผู้เสนอราคา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4"/>
  <sheetViews>
    <sheetView view="pageBreakPreview" zoomScaleSheetLayoutView="100" zoomScalePageLayoutView="0" workbookViewId="0" topLeftCell="A7">
      <selection activeCell="E5" sqref="E5:I24"/>
    </sheetView>
  </sheetViews>
  <sheetFormatPr defaultColWidth="9.140625" defaultRowHeight="12.75"/>
  <cols>
    <col min="1" max="1" width="7.7109375" style="17" customWidth="1"/>
    <col min="2" max="2" width="37.57421875" style="8" customWidth="1"/>
    <col min="3" max="4" width="5.7109375" style="8" customWidth="1"/>
    <col min="5" max="5" width="10.8515625" style="18" customWidth="1"/>
    <col min="6" max="6" width="10.140625" style="18" customWidth="1"/>
    <col min="7" max="7" width="11.28125" style="18" customWidth="1"/>
    <col min="8" max="8" width="10.421875" style="18" customWidth="1"/>
    <col min="9" max="9" width="15.7109375" style="18" customWidth="1"/>
    <col min="10" max="10" width="13.140625" style="8" customWidth="1"/>
    <col min="11" max="11" width="10.00390625" style="8" bestFit="1" customWidth="1"/>
    <col min="12" max="12" width="9.140625" style="8" customWidth="1"/>
    <col min="13" max="13" width="7.57421875" style="8" bestFit="1" customWidth="1"/>
    <col min="14" max="16384" width="9.140625" style="8" customWidth="1"/>
  </cols>
  <sheetData>
    <row r="1" spans="1:16" s="6" customFormat="1" ht="21.75" thickTop="1">
      <c r="A1" s="42" t="s">
        <v>0</v>
      </c>
      <c r="B1" s="42" t="s">
        <v>8</v>
      </c>
      <c r="C1" s="43" t="s">
        <v>3</v>
      </c>
      <c r="D1" s="43" t="s">
        <v>4</v>
      </c>
      <c r="E1" s="312" t="s">
        <v>30</v>
      </c>
      <c r="F1" s="312"/>
      <c r="G1" s="312" t="s">
        <v>1</v>
      </c>
      <c r="H1" s="312"/>
      <c r="I1" s="43" t="s">
        <v>31</v>
      </c>
      <c r="J1" s="43" t="s">
        <v>2</v>
      </c>
      <c r="K1" s="5"/>
      <c r="L1" s="5"/>
      <c r="M1" s="5"/>
      <c r="N1" s="5"/>
      <c r="O1" s="5"/>
      <c r="P1" s="5"/>
    </row>
    <row r="2" spans="1:16" s="6" customFormat="1" ht="21">
      <c r="A2" s="44"/>
      <c r="B2" s="44"/>
      <c r="C2" s="45"/>
      <c r="D2" s="45"/>
      <c r="E2" s="46" t="s">
        <v>5</v>
      </c>
      <c r="F2" s="47" t="s">
        <v>6</v>
      </c>
      <c r="G2" s="47" t="s">
        <v>5</v>
      </c>
      <c r="H2" s="47" t="s">
        <v>6</v>
      </c>
      <c r="I2" s="45"/>
      <c r="J2" s="45"/>
      <c r="K2" s="5"/>
      <c r="L2" s="5"/>
      <c r="M2" s="5"/>
      <c r="N2" s="5"/>
      <c r="O2" s="5"/>
      <c r="P2" s="5"/>
    </row>
    <row r="3" spans="1:10" ht="21">
      <c r="A3" s="19">
        <v>3</v>
      </c>
      <c r="B3" s="23" t="s">
        <v>212</v>
      </c>
      <c r="C3" s="11"/>
      <c r="D3" s="11"/>
      <c r="E3" s="12"/>
      <c r="F3" s="12"/>
      <c r="G3" s="12"/>
      <c r="H3" s="12"/>
      <c r="I3" s="12"/>
      <c r="J3" s="11"/>
    </row>
    <row r="4" spans="1:10" ht="21">
      <c r="A4" s="19">
        <v>3.1</v>
      </c>
      <c r="B4" s="23" t="s">
        <v>37</v>
      </c>
      <c r="C4" s="11"/>
      <c r="D4" s="11"/>
      <c r="E4" s="12"/>
      <c r="F4" s="12"/>
      <c r="G4" s="12"/>
      <c r="H4" s="12"/>
      <c r="I4" s="12"/>
      <c r="J4" s="11"/>
    </row>
    <row r="5" spans="1:10" ht="21">
      <c r="A5" s="9"/>
      <c r="B5" s="67" t="s">
        <v>213</v>
      </c>
      <c r="C5" s="9">
        <v>4</v>
      </c>
      <c r="D5" s="9" t="s">
        <v>20</v>
      </c>
      <c r="E5" s="27"/>
      <c r="F5" s="28"/>
      <c r="G5" s="12"/>
      <c r="H5" s="28"/>
      <c r="I5" s="12"/>
      <c r="J5" s="11"/>
    </row>
    <row r="6" spans="1:10" ht="21">
      <c r="A6" s="9"/>
      <c r="B6" s="67" t="s">
        <v>214</v>
      </c>
      <c r="C6" s="9">
        <v>1</v>
      </c>
      <c r="D6" s="9" t="s">
        <v>20</v>
      </c>
      <c r="E6" s="27"/>
      <c r="F6" s="28"/>
      <c r="G6" s="12"/>
      <c r="H6" s="28"/>
      <c r="I6" s="12"/>
      <c r="J6" s="11"/>
    </row>
    <row r="7" spans="1:10" ht="21">
      <c r="A7" s="9"/>
      <c r="B7" s="67" t="s">
        <v>215</v>
      </c>
      <c r="C7" s="9">
        <v>1</v>
      </c>
      <c r="D7" s="9" t="s">
        <v>209</v>
      </c>
      <c r="E7" s="27"/>
      <c r="F7" s="28"/>
      <c r="G7" s="12"/>
      <c r="H7" s="28"/>
      <c r="I7" s="12"/>
      <c r="J7" s="11"/>
    </row>
    <row r="8" spans="1:10" ht="21">
      <c r="A8" s="9"/>
      <c r="B8" s="67"/>
      <c r="C8" s="9"/>
      <c r="D8" s="9"/>
      <c r="E8" s="27"/>
      <c r="F8" s="28"/>
      <c r="G8" s="12"/>
      <c r="H8" s="28"/>
      <c r="I8" s="12"/>
      <c r="J8" s="11"/>
    </row>
    <row r="9" spans="1:10" ht="21">
      <c r="A9" s="9"/>
      <c r="B9" s="67"/>
      <c r="C9" s="9"/>
      <c r="D9" s="9"/>
      <c r="E9" s="27"/>
      <c r="F9" s="28"/>
      <c r="G9" s="12"/>
      <c r="H9" s="28"/>
      <c r="I9" s="12"/>
      <c r="J9" s="11"/>
    </row>
    <row r="10" spans="1:10" ht="21">
      <c r="A10" s="9"/>
      <c r="B10" s="67"/>
      <c r="C10" s="9"/>
      <c r="D10" s="9"/>
      <c r="E10" s="27"/>
      <c r="F10" s="28"/>
      <c r="G10" s="12"/>
      <c r="H10" s="28"/>
      <c r="I10" s="12"/>
      <c r="J10" s="11"/>
    </row>
    <row r="11" spans="1:10" ht="21">
      <c r="A11" s="9"/>
      <c r="B11" s="67"/>
      <c r="C11" s="9"/>
      <c r="D11" s="9"/>
      <c r="E11" s="27"/>
      <c r="F11" s="28"/>
      <c r="G11" s="12"/>
      <c r="H11" s="28"/>
      <c r="I11" s="12"/>
      <c r="J11" s="11"/>
    </row>
    <row r="12" spans="1:10" ht="21">
      <c r="A12" s="9"/>
      <c r="B12" s="67"/>
      <c r="C12" s="9"/>
      <c r="D12" s="9"/>
      <c r="E12" s="27"/>
      <c r="F12" s="28"/>
      <c r="G12" s="12"/>
      <c r="H12" s="28"/>
      <c r="I12" s="12"/>
      <c r="J12" s="11"/>
    </row>
    <row r="13" spans="1:10" ht="21">
      <c r="A13" s="9"/>
      <c r="B13" s="67"/>
      <c r="C13" s="9"/>
      <c r="D13" s="9"/>
      <c r="E13" s="27"/>
      <c r="F13" s="28"/>
      <c r="G13" s="12"/>
      <c r="H13" s="28"/>
      <c r="I13" s="12"/>
      <c r="J13" s="11"/>
    </row>
    <row r="14" spans="1:10" ht="21">
      <c r="A14" s="9"/>
      <c r="B14" s="67"/>
      <c r="C14" s="9"/>
      <c r="D14" s="9"/>
      <c r="E14" s="27"/>
      <c r="F14" s="28"/>
      <c r="G14" s="12"/>
      <c r="H14" s="28"/>
      <c r="I14" s="12"/>
      <c r="J14" s="11"/>
    </row>
    <row r="15" spans="1:10" ht="21">
      <c r="A15" s="9"/>
      <c r="B15" s="67"/>
      <c r="C15" s="9"/>
      <c r="D15" s="9"/>
      <c r="E15" s="27"/>
      <c r="F15" s="28"/>
      <c r="G15" s="12"/>
      <c r="H15" s="28"/>
      <c r="I15" s="12"/>
      <c r="J15" s="11"/>
    </row>
    <row r="16" spans="1:10" ht="21">
      <c r="A16" s="9"/>
      <c r="B16" s="67"/>
      <c r="C16" s="9"/>
      <c r="D16" s="9"/>
      <c r="E16" s="27"/>
      <c r="F16" s="28"/>
      <c r="G16" s="12"/>
      <c r="H16" s="28"/>
      <c r="I16" s="12"/>
      <c r="J16" s="11"/>
    </row>
    <row r="17" spans="1:10" ht="21">
      <c r="A17" s="9"/>
      <c r="B17" s="67"/>
      <c r="C17" s="9"/>
      <c r="D17" s="9"/>
      <c r="E17" s="27"/>
      <c r="F17" s="28"/>
      <c r="G17" s="12"/>
      <c r="H17" s="28"/>
      <c r="I17" s="12"/>
      <c r="J17" s="11"/>
    </row>
    <row r="18" spans="1:10" ht="21">
      <c r="A18" s="9"/>
      <c r="B18" s="67"/>
      <c r="C18" s="9"/>
      <c r="D18" s="9"/>
      <c r="E18" s="27"/>
      <c r="F18" s="28"/>
      <c r="G18" s="12"/>
      <c r="H18" s="28"/>
      <c r="I18" s="12"/>
      <c r="J18" s="11"/>
    </row>
    <row r="19" spans="1:10" ht="21">
      <c r="A19" s="9"/>
      <c r="B19" s="67"/>
      <c r="C19" s="9"/>
      <c r="D19" s="9"/>
      <c r="E19" s="27"/>
      <c r="F19" s="28"/>
      <c r="G19" s="12"/>
      <c r="H19" s="28"/>
      <c r="I19" s="12"/>
      <c r="J19" s="11"/>
    </row>
    <row r="20" spans="1:10" ht="21">
      <c r="A20" s="9"/>
      <c r="B20" s="67"/>
      <c r="C20" s="9"/>
      <c r="D20" s="9"/>
      <c r="E20" s="27"/>
      <c r="F20" s="28"/>
      <c r="G20" s="12"/>
      <c r="H20" s="28"/>
      <c r="I20" s="12"/>
      <c r="J20" s="11"/>
    </row>
    <row r="21" spans="1:10" ht="21">
      <c r="A21" s="9"/>
      <c r="B21" s="23"/>
      <c r="C21" s="11"/>
      <c r="D21" s="9"/>
      <c r="E21" s="27"/>
      <c r="F21" s="28"/>
      <c r="G21" s="12"/>
      <c r="H21" s="28"/>
      <c r="I21" s="12"/>
      <c r="J21" s="11"/>
    </row>
    <row r="22" spans="1:10" ht="21">
      <c r="A22" s="9"/>
      <c r="B22" s="10"/>
      <c r="C22" s="11"/>
      <c r="D22" s="9"/>
      <c r="E22" s="27"/>
      <c r="F22" s="28"/>
      <c r="G22" s="12"/>
      <c r="H22" s="28"/>
      <c r="I22" s="12"/>
      <c r="J22" s="11"/>
    </row>
    <row r="23" spans="1:10" ht="21">
      <c r="A23" s="9"/>
      <c r="B23" s="11"/>
      <c r="C23" s="11"/>
      <c r="D23" s="9"/>
      <c r="E23" s="27"/>
      <c r="F23" s="28"/>
      <c r="G23" s="12"/>
      <c r="H23" s="28"/>
      <c r="I23" s="12"/>
      <c r="J23" s="11"/>
    </row>
    <row r="24" spans="1:12" ht="31.5" customHeight="1">
      <c r="A24" s="37"/>
      <c r="B24" s="151" t="s">
        <v>216</v>
      </c>
      <c r="C24" s="39"/>
      <c r="D24" s="137"/>
      <c r="E24" s="135"/>
      <c r="F24" s="136"/>
      <c r="G24" s="135"/>
      <c r="H24" s="136"/>
      <c r="I24" s="135"/>
      <c r="J24" s="137"/>
      <c r="K24" s="22"/>
      <c r="L24" s="22"/>
    </row>
  </sheetData>
  <sheetProtection/>
  <mergeCells count="2">
    <mergeCell ref="E1:F1"/>
    <mergeCell ref="G1:H1"/>
  </mergeCells>
  <printOptions/>
  <pageMargins left="0.4330708661417323" right="0.65" top="0.5511811023622047" bottom="0.5118110236220472" header="0.31496062992125984" footer="0.31496062992125984"/>
  <pageSetup firstPageNumber="11" useFirstPageNumber="1" horizontalDpi="600" verticalDpi="600" orientation="landscape" r:id="rId1"/>
  <headerFooter>
    <oddHeader>&amp;Rแผ่นที่ &amp;P</oddHeader>
    <oddFooter>&amp;L&amp;"Angsana New,ตัวหนา"&amp;14&amp;Uหมายเหตุ&amp;"Angsana New,ธรรมดา"&amp;U
  - ความถูกต้องของตัวเลขปริมาณงานตามแบบรูปรายการ และประมาณราคา ให้ผู้เสนอราคาตรวจสอบรายการให้เป็นไปตามแบบรูปและรายละเอียดประกอบแบบ
ทั้งนี้ ให้เป็นความรับผิดชอบของผู้เสนอราคา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25"/>
  <sheetViews>
    <sheetView view="pageBreakPreview" zoomScale="115" zoomScaleSheetLayoutView="115" zoomScalePageLayoutView="0" workbookViewId="0" topLeftCell="A1">
      <selection activeCell="E5" sqref="E5:I25"/>
    </sheetView>
  </sheetViews>
  <sheetFormatPr defaultColWidth="9.140625" defaultRowHeight="12.75"/>
  <cols>
    <col min="1" max="1" width="7.7109375" style="17" customWidth="1"/>
    <col min="2" max="2" width="37.57421875" style="8" customWidth="1"/>
    <col min="3" max="3" width="8.140625" style="8" customWidth="1"/>
    <col min="4" max="4" width="5.7109375" style="8" customWidth="1"/>
    <col min="5" max="5" width="11.7109375" style="18" customWidth="1"/>
    <col min="6" max="6" width="10.140625" style="18" customWidth="1"/>
    <col min="7" max="7" width="11.28125" style="18" customWidth="1"/>
    <col min="8" max="8" width="12.140625" style="18" customWidth="1"/>
    <col min="9" max="9" width="17.140625" style="18" customWidth="1"/>
    <col min="10" max="10" width="11.57421875" style="8" customWidth="1"/>
    <col min="11" max="11" width="10.00390625" style="8" bestFit="1" customWidth="1"/>
    <col min="12" max="12" width="9.140625" style="8" customWidth="1"/>
    <col min="13" max="13" width="7.57421875" style="8" bestFit="1" customWidth="1"/>
    <col min="14" max="16384" width="9.140625" style="8" customWidth="1"/>
  </cols>
  <sheetData>
    <row r="1" spans="1:16" s="6" customFormat="1" ht="21.75" thickTop="1">
      <c r="A1" s="42" t="s">
        <v>0</v>
      </c>
      <c r="B1" s="42" t="s">
        <v>8</v>
      </c>
      <c r="C1" s="43" t="s">
        <v>3</v>
      </c>
      <c r="D1" s="43" t="s">
        <v>4</v>
      </c>
      <c r="E1" s="312" t="s">
        <v>30</v>
      </c>
      <c r="F1" s="312"/>
      <c r="G1" s="312" t="s">
        <v>1</v>
      </c>
      <c r="H1" s="312"/>
      <c r="I1" s="43" t="s">
        <v>31</v>
      </c>
      <c r="J1" s="43" t="s">
        <v>2</v>
      </c>
      <c r="K1" s="5"/>
      <c r="L1" s="5"/>
      <c r="M1" s="5"/>
      <c r="N1" s="5"/>
      <c r="O1" s="5"/>
      <c r="P1" s="5"/>
    </row>
    <row r="2" spans="1:16" s="6" customFormat="1" ht="21">
      <c r="A2" s="44"/>
      <c r="B2" s="44"/>
      <c r="C2" s="45"/>
      <c r="D2" s="45"/>
      <c r="E2" s="46" t="s">
        <v>5</v>
      </c>
      <c r="F2" s="47" t="s">
        <v>6</v>
      </c>
      <c r="G2" s="47" t="s">
        <v>5</v>
      </c>
      <c r="H2" s="47" t="s">
        <v>6</v>
      </c>
      <c r="I2" s="45"/>
      <c r="J2" s="45"/>
      <c r="K2" s="5"/>
      <c r="L2" s="5"/>
      <c r="M2" s="5"/>
      <c r="N2" s="5"/>
      <c r="O2" s="5"/>
      <c r="P2" s="5"/>
    </row>
    <row r="3" spans="1:14" ht="21">
      <c r="A3" s="19">
        <v>4</v>
      </c>
      <c r="B3" s="23" t="s">
        <v>197</v>
      </c>
      <c r="C3" s="13"/>
      <c r="D3" s="13"/>
      <c r="E3" s="13"/>
      <c r="F3" s="13"/>
      <c r="G3" s="13"/>
      <c r="H3" s="13"/>
      <c r="I3" s="13"/>
      <c r="J3" s="13"/>
      <c r="K3" s="52"/>
      <c r="L3" s="52"/>
      <c r="M3" s="52"/>
      <c r="N3" s="52"/>
    </row>
    <row r="4" spans="1:14" ht="21">
      <c r="A4" s="9">
        <v>4.1</v>
      </c>
      <c r="B4" s="11" t="s">
        <v>198</v>
      </c>
      <c r="C4" s="13"/>
      <c r="D4" s="14"/>
      <c r="E4" s="16"/>
      <c r="F4" s="13"/>
      <c r="G4" s="13"/>
      <c r="H4" s="13"/>
      <c r="I4" s="13"/>
      <c r="J4" s="13"/>
      <c r="K4" s="52"/>
      <c r="L4" s="52"/>
      <c r="M4" s="52"/>
      <c r="N4" s="52"/>
    </row>
    <row r="5" spans="1:14" ht="21">
      <c r="A5" s="9"/>
      <c r="B5" s="11" t="s">
        <v>199</v>
      </c>
      <c r="C5" s="13">
        <v>18</v>
      </c>
      <c r="D5" s="14" t="s">
        <v>170</v>
      </c>
      <c r="E5" s="16"/>
      <c r="F5" s="13"/>
      <c r="G5" s="13"/>
      <c r="H5" s="13"/>
      <c r="I5" s="13"/>
      <c r="J5" s="13"/>
      <c r="K5" s="52"/>
      <c r="L5" s="52"/>
      <c r="M5" s="52"/>
      <c r="N5" s="52"/>
    </row>
    <row r="6" spans="1:14" ht="21">
      <c r="A6" s="9"/>
      <c r="B6" s="11" t="s">
        <v>200</v>
      </c>
      <c r="C6" s="13">
        <v>18</v>
      </c>
      <c r="D6" s="14" t="s">
        <v>170</v>
      </c>
      <c r="E6" s="16"/>
      <c r="F6" s="13"/>
      <c r="G6" s="13"/>
      <c r="H6" s="13"/>
      <c r="I6" s="13"/>
      <c r="J6" s="13"/>
      <c r="K6" s="52"/>
      <c r="L6" s="52"/>
      <c r="M6" s="52"/>
      <c r="N6" s="52"/>
    </row>
    <row r="7" spans="1:14" ht="21">
      <c r="A7" s="9"/>
      <c r="B7" s="11" t="s">
        <v>254</v>
      </c>
      <c r="C7" s="13">
        <v>18</v>
      </c>
      <c r="D7" s="14" t="s">
        <v>170</v>
      </c>
      <c r="E7" s="16"/>
      <c r="F7" s="13"/>
      <c r="G7" s="13"/>
      <c r="H7" s="13"/>
      <c r="I7" s="13"/>
      <c r="J7" s="13"/>
      <c r="K7" s="52"/>
      <c r="L7" s="52"/>
      <c r="M7" s="52"/>
      <c r="N7" s="52"/>
    </row>
    <row r="8" spans="1:14" ht="21">
      <c r="A8" s="9"/>
      <c r="B8" s="11" t="s">
        <v>163</v>
      </c>
      <c r="C8" s="13">
        <v>1</v>
      </c>
      <c r="D8" s="14" t="s">
        <v>19</v>
      </c>
      <c r="E8" s="27"/>
      <c r="F8" s="13"/>
      <c r="G8" s="12"/>
      <c r="H8" s="13"/>
      <c r="I8" s="13"/>
      <c r="J8" s="13"/>
      <c r="K8" s="52"/>
      <c r="L8" s="52"/>
      <c r="M8" s="52"/>
      <c r="N8" s="52"/>
    </row>
    <row r="9" spans="1:14" ht="21">
      <c r="A9" s="9">
        <v>4.2</v>
      </c>
      <c r="B9" s="11" t="s">
        <v>201</v>
      </c>
      <c r="C9" s="13"/>
      <c r="D9" s="14"/>
      <c r="E9" s="16"/>
      <c r="F9" s="13"/>
      <c r="G9" s="13"/>
      <c r="H9" s="13"/>
      <c r="I9" s="13"/>
      <c r="J9" s="13"/>
      <c r="K9" s="52"/>
      <c r="L9" s="52"/>
      <c r="M9" s="52"/>
      <c r="N9" s="52"/>
    </row>
    <row r="10" spans="1:14" ht="21">
      <c r="A10" s="9"/>
      <c r="B10" s="11" t="s">
        <v>202</v>
      </c>
      <c r="C10" s="13">
        <v>18</v>
      </c>
      <c r="D10" s="14" t="s">
        <v>170</v>
      </c>
      <c r="E10" s="16"/>
      <c r="F10" s="13"/>
      <c r="G10" s="13"/>
      <c r="H10" s="13"/>
      <c r="I10" s="13"/>
      <c r="J10" s="13"/>
      <c r="K10" s="52"/>
      <c r="L10" s="52"/>
      <c r="M10" s="52"/>
      <c r="N10" s="52"/>
    </row>
    <row r="11" spans="1:14" ht="21">
      <c r="A11" s="9"/>
      <c r="B11" s="11" t="s">
        <v>203</v>
      </c>
      <c r="C11" s="13">
        <v>18</v>
      </c>
      <c r="D11" s="14" t="s">
        <v>170</v>
      </c>
      <c r="E11" s="16"/>
      <c r="F11" s="13"/>
      <c r="G11" s="13"/>
      <c r="H11" s="13"/>
      <c r="I11" s="13"/>
      <c r="J11" s="13"/>
      <c r="K11" s="52"/>
      <c r="L11" s="52"/>
      <c r="M11" s="52"/>
      <c r="N11" s="52"/>
    </row>
    <row r="12" spans="1:14" ht="21">
      <c r="A12" s="9"/>
      <c r="B12" s="11" t="s">
        <v>204</v>
      </c>
      <c r="C12" s="13">
        <v>18</v>
      </c>
      <c r="D12" s="14" t="s">
        <v>170</v>
      </c>
      <c r="E12" s="16"/>
      <c r="F12" s="13"/>
      <c r="G12" s="13"/>
      <c r="H12" s="13"/>
      <c r="I12" s="13"/>
      <c r="J12" s="13"/>
      <c r="K12" s="52"/>
      <c r="L12" s="52"/>
      <c r="M12" s="52"/>
      <c r="N12" s="52"/>
    </row>
    <row r="13" spans="1:14" ht="21">
      <c r="A13" s="9"/>
      <c r="B13" s="11" t="s">
        <v>163</v>
      </c>
      <c r="C13" s="13">
        <v>1</v>
      </c>
      <c r="D13" s="14" t="s">
        <v>19</v>
      </c>
      <c r="E13" s="27"/>
      <c r="F13" s="13"/>
      <c r="G13" s="12"/>
      <c r="H13" s="13"/>
      <c r="I13" s="13"/>
      <c r="J13" s="13"/>
      <c r="K13" s="52"/>
      <c r="L13" s="52"/>
      <c r="M13" s="52"/>
      <c r="N13" s="52"/>
    </row>
    <row r="14" spans="1:14" ht="21">
      <c r="A14" s="9">
        <v>4.3</v>
      </c>
      <c r="B14" s="11" t="s">
        <v>205</v>
      </c>
      <c r="C14" s="13"/>
      <c r="D14" s="14"/>
      <c r="E14" s="16"/>
      <c r="F14" s="13"/>
      <c r="G14" s="13"/>
      <c r="H14" s="13"/>
      <c r="I14" s="13"/>
      <c r="J14" s="13"/>
      <c r="K14" s="52"/>
      <c r="L14" s="52"/>
      <c r="M14" s="52"/>
      <c r="N14" s="52"/>
    </row>
    <row r="15" spans="1:14" ht="21">
      <c r="A15" s="9"/>
      <c r="B15" s="11" t="s">
        <v>206</v>
      </c>
      <c r="C15" s="13">
        <v>36</v>
      </c>
      <c r="D15" s="14" t="s">
        <v>170</v>
      </c>
      <c r="E15" s="16"/>
      <c r="F15" s="13"/>
      <c r="G15" s="13"/>
      <c r="H15" s="13"/>
      <c r="I15" s="13"/>
      <c r="J15" s="13"/>
      <c r="K15" s="52"/>
      <c r="L15" s="52"/>
      <c r="M15" s="52"/>
      <c r="N15" s="52"/>
    </row>
    <row r="16" spans="1:14" ht="21">
      <c r="A16" s="9"/>
      <c r="B16" s="11" t="s">
        <v>207</v>
      </c>
      <c r="C16" s="13">
        <v>36</v>
      </c>
      <c r="D16" s="14" t="s">
        <v>170</v>
      </c>
      <c r="E16" s="16"/>
      <c r="F16" s="13"/>
      <c r="G16" s="13"/>
      <c r="H16" s="13"/>
      <c r="I16" s="13"/>
      <c r="J16" s="13"/>
      <c r="K16" s="52"/>
      <c r="L16" s="52"/>
      <c r="M16" s="52"/>
      <c r="N16" s="52"/>
    </row>
    <row r="17" spans="1:14" ht="21">
      <c r="A17" s="9"/>
      <c r="B17" s="11" t="s">
        <v>208</v>
      </c>
      <c r="C17" s="13">
        <v>0</v>
      </c>
      <c r="D17" s="14" t="s">
        <v>170</v>
      </c>
      <c r="E17" s="16"/>
      <c r="F17" s="13"/>
      <c r="G17" s="13"/>
      <c r="H17" s="13"/>
      <c r="I17" s="13"/>
      <c r="J17" s="13"/>
      <c r="K17" s="52"/>
      <c r="L17" s="52"/>
      <c r="M17" s="52"/>
      <c r="N17" s="52"/>
    </row>
    <row r="18" spans="1:14" ht="21">
      <c r="A18" s="9"/>
      <c r="B18" s="11" t="s">
        <v>163</v>
      </c>
      <c r="C18" s="13">
        <v>1</v>
      </c>
      <c r="D18" s="14" t="s">
        <v>209</v>
      </c>
      <c r="E18" s="27"/>
      <c r="F18" s="13"/>
      <c r="G18" s="12"/>
      <c r="H18" s="13"/>
      <c r="I18" s="13"/>
      <c r="J18" s="13"/>
      <c r="K18" s="52"/>
      <c r="L18" s="52"/>
      <c r="M18" s="52"/>
      <c r="N18" s="52"/>
    </row>
    <row r="19" spans="1:14" ht="21">
      <c r="A19" s="9">
        <v>4.4</v>
      </c>
      <c r="B19" s="11" t="s">
        <v>159</v>
      </c>
      <c r="C19" s="13"/>
      <c r="D19" s="14"/>
      <c r="E19" s="16"/>
      <c r="F19" s="13"/>
      <c r="G19" s="13"/>
      <c r="H19" s="13"/>
      <c r="I19" s="13"/>
      <c r="J19" s="13"/>
      <c r="K19" s="52"/>
      <c r="L19" s="52"/>
      <c r="M19" s="52"/>
      <c r="N19" s="52"/>
    </row>
    <row r="20" spans="1:14" ht="21">
      <c r="A20" s="9"/>
      <c r="B20" s="11" t="s">
        <v>210</v>
      </c>
      <c r="C20" s="13">
        <v>18</v>
      </c>
      <c r="D20" s="14" t="s">
        <v>170</v>
      </c>
      <c r="E20" s="16"/>
      <c r="F20" s="13"/>
      <c r="G20" s="13"/>
      <c r="H20" s="13"/>
      <c r="I20" s="13"/>
      <c r="J20" s="13"/>
      <c r="K20" s="52"/>
      <c r="L20" s="52"/>
      <c r="M20" s="52"/>
      <c r="N20" s="52"/>
    </row>
    <row r="21" spans="1:14" ht="21">
      <c r="A21" s="9"/>
      <c r="B21" s="11" t="s">
        <v>211</v>
      </c>
      <c r="C21" s="13">
        <v>0</v>
      </c>
      <c r="D21" s="14" t="s">
        <v>170</v>
      </c>
      <c r="E21" s="16"/>
      <c r="F21" s="13"/>
      <c r="G21" s="13"/>
      <c r="H21" s="13"/>
      <c r="I21" s="13"/>
      <c r="J21" s="13"/>
      <c r="K21" s="52"/>
      <c r="L21" s="52"/>
      <c r="M21" s="52"/>
      <c r="N21" s="52"/>
    </row>
    <row r="22" spans="1:14" ht="21">
      <c r="A22" s="9"/>
      <c r="B22" s="11" t="s">
        <v>163</v>
      </c>
      <c r="C22" s="13">
        <v>1</v>
      </c>
      <c r="D22" s="14" t="s">
        <v>209</v>
      </c>
      <c r="E22" s="27"/>
      <c r="F22" s="13"/>
      <c r="G22" s="12"/>
      <c r="H22" s="13"/>
      <c r="I22" s="13"/>
      <c r="J22" s="13"/>
      <c r="K22" s="52"/>
      <c r="L22" s="52"/>
      <c r="M22" s="52"/>
      <c r="N22" s="52"/>
    </row>
    <row r="23" spans="1:14" ht="21.75" customHeight="1">
      <c r="A23" s="37"/>
      <c r="B23" s="151" t="s">
        <v>217</v>
      </c>
      <c r="C23" s="133"/>
      <c r="D23" s="133"/>
      <c r="E23" s="133"/>
      <c r="F23" s="152"/>
      <c r="G23" s="152"/>
      <c r="H23" s="152"/>
      <c r="I23" s="152"/>
      <c r="J23" s="152"/>
      <c r="K23" s="52"/>
      <c r="L23" s="52"/>
      <c r="M23" s="52"/>
      <c r="N23" s="52"/>
    </row>
    <row r="24" spans="1:14" ht="21">
      <c r="A24" s="9"/>
      <c r="B24" s="11"/>
      <c r="C24" s="13"/>
      <c r="D24" s="14"/>
      <c r="E24" s="16"/>
      <c r="F24" s="13"/>
      <c r="G24" s="13"/>
      <c r="H24" s="13"/>
      <c r="I24" s="13"/>
      <c r="J24" s="13"/>
      <c r="K24" s="52"/>
      <c r="L24" s="52"/>
      <c r="M24" s="52"/>
      <c r="N24" s="52"/>
    </row>
    <row r="25" spans="1:11" ht="21" customHeight="1">
      <c r="A25" s="229"/>
      <c r="B25" s="229" t="s">
        <v>218</v>
      </c>
      <c r="C25" s="236"/>
      <c r="D25" s="236"/>
      <c r="E25" s="237"/>
      <c r="F25" s="237"/>
      <c r="G25" s="237"/>
      <c r="H25" s="237"/>
      <c r="I25" s="237"/>
      <c r="J25" s="236"/>
      <c r="K25" s="18">
        <f>H25+F25</f>
        <v>0</v>
      </c>
    </row>
  </sheetData>
  <sheetProtection/>
  <mergeCells count="2">
    <mergeCell ref="E1:F1"/>
    <mergeCell ref="G1:H1"/>
  </mergeCells>
  <printOptions/>
  <pageMargins left="0.4330708661417323" right="0.32" top="0.48" bottom="0.94" header="0.22" footer="0.11811023622047245"/>
  <pageSetup firstPageNumber="12" useFirstPageNumber="1" horizontalDpi="600" verticalDpi="600" orientation="landscape" r:id="rId1"/>
  <headerFooter>
    <oddHeader>&amp;Rแผ่นที่ &amp;P</oddHeader>
    <oddFooter>&amp;L&amp;"Angsana New,ตัวหนา"&amp;14&amp;Uหมายเหตุ&amp;"Angsana New,ธรรมดา"&amp;U
  - ความถูกต้องของตัวเลขปริมาณงานตามแบบรูปรายการ และประมาณราคา ให้ผู้เสนอราคาตรวจสอบรายการให้เป็นไปตามแบบรูปและรายละเอียดประกอบแบบ
ทั้งนี้ ให้เป็นความรับผิดชอบของผู้เสนอราคา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25"/>
  <sheetViews>
    <sheetView view="pageBreakPreview" zoomScale="115" zoomScaleSheetLayoutView="115" zoomScalePageLayoutView="0" workbookViewId="0" topLeftCell="A4">
      <selection activeCell="E6" sqref="E6:I25"/>
    </sheetView>
  </sheetViews>
  <sheetFormatPr defaultColWidth="9.140625" defaultRowHeight="12.75"/>
  <cols>
    <col min="1" max="1" width="5.140625" style="17" customWidth="1"/>
    <col min="2" max="2" width="42.8515625" style="8" customWidth="1"/>
    <col min="3" max="3" width="5.8515625" style="8" customWidth="1"/>
    <col min="4" max="4" width="6.57421875" style="8" customWidth="1"/>
    <col min="5" max="5" width="11.28125" style="18" customWidth="1"/>
    <col min="6" max="6" width="12.00390625" style="18" customWidth="1"/>
    <col min="7" max="7" width="10.421875" style="18" customWidth="1"/>
    <col min="8" max="8" width="11.421875" style="18" customWidth="1"/>
    <col min="9" max="9" width="15.28125" style="18" customWidth="1"/>
    <col min="10" max="10" width="9.28125" style="8" customWidth="1"/>
    <col min="11" max="11" width="9.140625" style="8" hidden="1" customWidth="1"/>
    <col min="12" max="16384" width="9.140625" style="8" customWidth="1"/>
  </cols>
  <sheetData>
    <row r="1" spans="1:13" s="154" customFormat="1" ht="21.75" thickTop="1">
      <c r="A1" s="42" t="s">
        <v>0</v>
      </c>
      <c r="B1" s="42" t="s">
        <v>8</v>
      </c>
      <c r="C1" s="43" t="s">
        <v>3</v>
      </c>
      <c r="D1" s="43" t="s">
        <v>4</v>
      </c>
      <c r="E1" s="312" t="s">
        <v>30</v>
      </c>
      <c r="F1" s="312"/>
      <c r="G1" s="312" t="s">
        <v>1</v>
      </c>
      <c r="H1" s="312"/>
      <c r="I1" s="43" t="s">
        <v>31</v>
      </c>
      <c r="J1" s="43" t="s">
        <v>2</v>
      </c>
      <c r="K1" s="153"/>
      <c r="L1" s="153"/>
      <c r="M1" s="153"/>
    </row>
    <row r="2" spans="1:13" s="154" customFormat="1" ht="21">
      <c r="A2" s="44"/>
      <c r="B2" s="44"/>
      <c r="C2" s="45"/>
      <c r="D2" s="45"/>
      <c r="E2" s="46" t="s">
        <v>5</v>
      </c>
      <c r="F2" s="47" t="s">
        <v>6</v>
      </c>
      <c r="G2" s="47" t="s">
        <v>5</v>
      </c>
      <c r="H2" s="47" t="s">
        <v>6</v>
      </c>
      <c r="I2" s="45"/>
      <c r="J2" s="45"/>
      <c r="K2" s="153"/>
      <c r="L2" s="153"/>
      <c r="M2" s="153"/>
    </row>
    <row r="3" spans="1:10" ht="21">
      <c r="A3" s="9"/>
      <c r="B3" s="20" t="s">
        <v>38</v>
      </c>
      <c r="C3" s="11"/>
      <c r="D3" s="11"/>
      <c r="E3" s="12"/>
      <c r="F3" s="12"/>
      <c r="G3" s="12"/>
      <c r="H3" s="12"/>
      <c r="I3" s="12"/>
      <c r="J3" s="11"/>
    </row>
    <row r="4" spans="1:10" ht="21">
      <c r="A4" s="19">
        <v>2</v>
      </c>
      <c r="B4" s="20" t="s">
        <v>39</v>
      </c>
      <c r="C4" s="11"/>
      <c r="D4" s="11"/>
      <c r="E4" s="12"/>
      <c r="F4" s="12"/>
      <c r="G4" s="12"/>
      <c r="H4" s="12"/>
      <c r="I4" s="12"/>
      <c r="J4" s="11"/>
    </row>
    <row r="5" spans="1:10" ht="21">
      <c r="A5" s="19">
        <v>2.1</v>
      </c>
      <c r="B5" s="24" t="s">
        <v>59</v>
      </c>
      <c r="C5" s="11"/>
      <c r="D5" s="11"/>
      <c r="E5" s="12"/>
      <c r="F5" s="12"/>
      <c r="G5" s="12"/>
      <c r="H5" s="12"/>
      <c r="I5" s="12"/>
      <c r="J5" s="11"/>
    </row>
    <row r="6" spans="1:10" ht="21">
      <c r="A6" s="9"/>
      <c r="B6" s="11" t="s">
        <v>46</v>
      </c>
      <c r="C6" s="13">
        <v>1</v>
      </c>
      <c r="D6" s="9" t="s">
        <v>20</v>
      </c>
      <c r="E6" s="12"/>
      <c r="F6" s="28"/>
      <c r="G6" s="12"/>
      <c r="H6" s="28"/>
      <c r="I6" s="12"/>
      <c r="J6" s="11"/>
    </row>
    <row r="7" spans="1:10" ht="21">
      <c r="A7" s="9"/>
      <c r="B7" s="11" t="s">
        <v>47</v>
      </c>
      <c r="C7" s="13">
        <v>1</v>
      </c>
      <c r="D7" s="9" t="s">
        <v>20</v>
      </c>
      <c r="E7" s="12"/>
      <c r="F7" s="28"/>
      <c r="G7" s="12"/>
      <c r="H7" s="28"/>
      <c r="I7" s="12"/>
      <c r="J7" s="11"/>
    </row>
    <row r="8" spans="1:10" ht="21">
      <c r="A8" s="9"/>
      <c r="B8" s="11" t="s">
        <v>48</v>
      </c>
      <c r="C8" s="13">
        <v>1</v>
      </c>
      <c r="D8" s="9" t="s">
        <v>20</v>
      </c>
      <c r="E8" s="12"/>
      <c r="F8" s="28"/>
      <c r="G8" s="12"/>
      <c r="H8" s="28"/>
      <c r="I8" s="12"/>
      <c r="J8" s="11"/>
    </row>
    <row r="9" spans="1:10" ht="21">
      <c r="A9" s="9"/>
      <c r="B9" s="11" t="s">
        <v>49</v>
      </c>
      <c r="C9" s="13">
        <v>1</v>
      </c>
      <c r="D9" s="9" t="s">
        <v>20</v>
      </c>
      <c r="E9" s="12"/>
      <c r="F9" s="28"/>
      <c r="G9" s="12"/>
      <c r="H9" s="28"/>
      <c r="I9" s="12"/>
      <c r="J9" s="11"/>
    </row>
    <row r="10" spans="1:10" ht="21">
      <c r="A10" s="9"/>
      <c r="B10" s="11" t="s">
        <v>50</v>
      </c>
      <c r="C10" s="13">
        <v>1</v>
      </c>
      <c r="D10" s="9" t="s">
        <v>20</v>
      </c>
      <c r="E10" s="12"/>
      <c r="F10" s="28"/>
      <c r="G10" s="12"/>
      <c r="H10" s="28"/>
      <c r="I10" s="12"/>
      <c r="J10" s="11"/>
    </row>
    <row r="11" spans="1:10" ht="21">
      <c r="A11" s="9"/>
      <c r="B11" s="11" t="s">
        <v>51</v>
      </c>
      <c r="C11" s="13">
        <v>1</v>
      </c>
      <c r="D11" s="9" t="s">
        <v>20</v>
      </c>
      <c r="E11" s="12"/>
      <c r="F11" s="28"/>
      <c r="G11" s="12"/>
      <c r="H11" s="28"/>
      <c r="I11" s="12"/>
      <c r="J11" s="11"/>
    </row>
    <row r="12" spans="1:10" ht="21">
      <c r="A12" s="9"/>
      <c r="B12" s="11" t="s">
        <v>52</v>
      </c>
      <c r="C12" s="13">
        <v>1</v>
      </c>
      <c r="D12" s="9" t="s">
        <v>20</v>
      </c>
      <c r="E12" s="12"/>
      <c r="F12" s="28"/>
      <c r="G12" s="12"/>
      <c r="H12" s="28"/>
      <c r="I12" s="12"/>
      <c r="J12" s="11"/>
    </row>
    <row r="13" spans="1:10" ht="21">
      <c r="A13" s="9"/>
      <c r="B13" s="11" t="s">
        <v>53</v>
      </c>
      <c r="C13" s="13">
        <v>4</v>
      </c>
      <c r="D13" s="9" t="s">
        <v>20</v>
      </c>
      <c r="E13" s="12"/>
      <c r="F13" s="28"/>
      <c r="G13" s="12"/>
      <c r="H13" s="28"/>
      <c r="I13" s="12"/>
      <c r="J13" s="11"/>
    </row>
    <row r="14" spans="1:10" ht="21">
      <c r="A14" s="9"/>
      <c r="B14" s="11" t="s">
        <v>54</v>
      </c>
      <c r="C14" s="13">
        <v>2</v>
      </c>
      <c r="D14" s="9" t="s">
        <v>20</v>
      </c>
      <c r="E14" s="12"/>
      <c r="F14" s="28"/>
      <c r="G14" s="12"/>
      <c r="H14" s="28"/>
      <c r="I14" s="12"/>
      <c r="J14" s="11"/>
    </row>
    <row r="15" spans="1:10" ht="21">
      <c r="A15" s="9"/>
      <c r="B15" s="11" t="s">
        <v>55</v>
      </c>
      <c r="C15" s="13">
        <v>1</v>
      </c>
      <c r="D15" s="9" t="s">
        <v>20</v>
      </c>
      <c r="E15" s="12"/>
      <c r="F15" s="28"/>
      <c r="G15" s="12"/>
      <c r="H15" s="28"/>
      <c r="I15" s="12"/>
      <c r="J15" s="11"/>
    </row>
    <row r="16" spans="1:10" ht="21">
      <c r="A16" s="9"/>
      <c r="B16" s="11" t="s">
        <v>56</v>
      </c>
      <c r="C16" s="13">
        <v>1</v>
      </c>
      <c r="D16" s="9" t="s">
        <v>20</v>
      </c>
      <c r="E16" s="12"/>
      <c r="F16" s="28"/>
      <c r="G16" s="12"/>
      <c r="H16" s="28"/>
      <c r="I16" s="12"/>
      <c r="J16" s="11"/>
    </row>
    <row r="17" spans="1:10" ht="21">
      <c r="A17" s="9"/>
      <c r="B17" s="11" t="s">
        <v>57</v>
      </c>
      <c r="C17" s="13">
        <v>1</v>
      </c>
      <c r="D17" s="9" t="s">
        <v>20</v>
      </c>
      <c r="E17" s="12"/>
      <c r="F17" s="28"/>
      <c r="G17" s="12"/>
      <c r="H17" s="28"/>
      <c r="I17" s="12"/>
      <c r="J17" s="11"/>
    </row>
    <row r="18" spans="1:10" ht="21">
      <c r="A18" s="9"/>
      <c r="B18" s="11" t="s">
        <v>73</v>
      </c>
      <c r="C18" s="13">
        <v>1</v>
      </c>
      <c r="D18" s="9" t="s">
        <v>20</v>
      </c>
      <c r="E18" s="12"/>
      <c r="F18" s="28"/>
      <c r="G18" s="12"/>
      <c r="H18" s="28"/>
      <c r="I18" s="12"/>
      <c r="J18" s="11"/>
    </row>
    <row r="19" spans="1:10" ht="21">
      <c r="A19" s="9"/>
      <c r="B19" s="11" t="s">
        <v>72</v>
      </c>
      <c r="C19" s="13">
        <v>2</v>
      </c>
      <c r="D19" s="9" t="s">
        <v>20</v>
      </c>
      <c r="E19" s="12"/>
      <c r="F19" s="28"/>
      <c r="G19" s="12"/>
      <c r="H19" s="28"/>
      <c r="I19" s="12"/>
      <c r="J19" s="11"/>
    </row>
    <row r="20" spans="1:10" ht="21">
      <c r="A20" s="19">
        <v>2.2</v>
      </c>
      <c r="B20" s="70" t="s">
        <v>58</v>
      </c>
      <c r="C20" s="13"/>
      <c r="D20" s="9"/>
      <c r="E20" s="27"/>
      <c r="F20" s="28"/>
      <c r="G20" s="12"/>
      <c r="H20" s="28"/>
      <c r="I20" s="12"/>
      <c r="J20" s="11"/>
    </row>
    <row r="21" spans="1:10" ht="21">
      <c r="A21" s="9"/>
      <c r="B21" s="15" t="s">
        <v>279</v>
      </c>
      <c r="C21" s="11">
        <v>3</v>
      </c>
      <c r="D21" s="9" t="s">
        <v>20</v>
      </c>
      <c r="E21" s="27"/>
      <c r="F21" s="28"/>
      <c r="G21" s="12"/>
      <c r="H21" s="28"/>
      <c r="I21" s="12"/>
      <c r="J21" s="11"/>
    </row>
    <row r="22" spans="1:10" ht="21">
      <c r="A22" s="9"/>
      <c r="B22" s="15"/>
      <c r="C22" s="11"/>
      <c r="D22" s="9"/>
      <c r="E22" s="27"/>
      <c r="F22" s="28"/>
      <c r="G22" s="12"/>
      <c r="H22" s="28"/>
      <c r="I22" s="12"/>
      <c r="J22" s="11"/>
    </row>
    <row r="23" spans="1:10" ht="21">
      <c r="A23" s="9"/>
      <c r="B23" s="15"/>
      <c r="C23" s="11"/>
      <c r="D23" s="9"/>
      <c r="E23" s="27"/>
      <c r="F23" s="28"/>
      <c r="G23" s="12"/>
      <c r="H23" s="28"/>
      <c r="I23" s="12"/>
      <c r="J23" s="11"/>
    </row>
    <row r="24" spans="1:10" ht="21">
      <c r="A24" s="9"/>
      <c r="B24" s="11"/>
      <c r="C24" s="11"/>
      <c r="D24" s="11"/>
      <c r="E24" s="12"/>
      <c r="F24" s="28"/>
      <c r="G24" s="12"/>
      <c r="H24" s="28"/>
      <c r="I24" s="12"/>
      <c r="J24" s="11"/>
    </row>
    <row r="25" spans="1:12" s="90" customFormat="1" ht="21">
      <c r="A25" s="37"/>
      <c r="B25" s="38" t="s">
        <v>40</v>
      </c>
      <c r="C25" s="39"/>
      <c r="D25" s="37"/>
      <c r="E25" s="89"/>
      <c r="F25" s="136"/>
      <c r="G25" s="135"/>
      <c r="H25" s="136"/>
      <c r="I25" s="135"/>
      <c r="J25" s="39"/>
      <c r="L25" s="120">
        <f>H25+F25</f>
        <v>0</v>
      </c>
    </row>
  </sheetData>
  <sheetProtection/>
  <mergeCells count="2">
    <mergeCell ref="E1:F1"/>
    <mergeCell ref="G1:H1"/>
  </mergeCells>
  <printOptions/>
  <pageMargins left="0.4330708661417323" right="0.4330708661417323" top="0.5118110236220472" bottom="0.5118110236220472" header="0.31496062992125984" footer="0.11811023622047245"/>
  <pageSetup firstPageNumber="13" useFirstPageNumber="1" horizontalDpi="600" verticalDpi="600" orientation="landscape" r:id="rId1"/>
  <headerFooter>
    <oddHeader>&amp;Rแผ่นที่ &amp;P</oddHeader>
    <oddFooter>&amp;L&amp;"Angsana New,ตัวหนา"&amp;14&amp;Uหมายเหตุ&amp;"Angsana New,ธรรมดา"&amp;U
  - ความถูกต้องของตัวเลขปริมาณงานตามแบบรูปรายการ และประมาณราคา ให้ผู้เสนอราคาตรวจสอบรายการให้เป็นไปตามแบบรูปและรายละเอียดประกอบแบบ
ทั้งนี้ ให้เป็นความรับผิดชอบของผู้เสนอราคา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Blog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Original</dc:creator>
  <cp:keywords/>
  <dc:description/>
  <cp:lastModifiedBy>Wantana Chimpalee</cp:lastModifiedBy>
  <cp:lastPrinted>2016-11-09T03:25:49Z</cp:lastPrinted>
  <dcterms:created xsi:type="dcterms:W3CDTF">2015-06-30T08:23:17Z</dcterms:created>
  <dcterms:modified xsi:type="dcterms:W3CDTF">2016-11-18T07:31:46Z</dcterms:modified>
  <cp:category/>
  <cp:version/>
  <cp:contentType/>
  <cp:contentStatus/>
</cp:coreProperties>
</file>